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reapure® Alphabetisch" sheetId="1" r:id="rId5"/>
    <sheet name="Creapure® Preis" sheetId="2" r:id="rId6"/>
    <sheet name="Kreatin Monohydrat Alphabetisch" sheetId="3" r:id="rId7"/>
    <sheet name="Kreatin Monohydrat Preis" sheetId="4" r:id="rId8"/>
    <sheet name="Flavoured Alphabetisch" sheetId="5" r:id="rId9"/>
    <sheet name="Flavoured Preis" sheetId="6" r:id="rId10"/>
    <sheet name="Gummies _ Drops _ Caps Alphabet" sheetId="7" r:id="rId11"/>
    <sheet name="Gummies _ Drops _ Caps Preis" sheetId="8" r:id="rId12"/>
    <sheet name="Alternative Rohstoffe Alphabeti" sheetId="9" r:id="rId13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<sst xmlns="http://schemas.openxmlformats.org/spreadsheetml/2006/main" uniqueCount="237">
  <si>
    <t>Reines Creapure®</t>
  </si>
  <si>
    <t>BODY IP</t>
  </si>
  <si>
    <t>Bodybuilding Depot</t>
  </si>
  <si>
    <t>Bodylab24</t>
  </si>
  <si>
    <t>EVO SPORTS FUEL</t>
  </si>
  <si>
    <t>fayn.</t>
  </si>
  <si>
    <t>GN</t>
  </si>
  <si>
    <t>Gods Rage</t>
  </si>
  <si>
    <t>MST Nutrition</t>
  </si>
  <si>
    <t>Myprotein</t>
  </si>
  <si>
    <t>Natural Elements</t>
  </si>
  <si>
    <t>Neosupps</t>
  </si>
  <si>
    <t>Nutri+</t>
  </si>
  <si>
    <t>Overshield</t>
  </si>
  <si>
    <t>PEAK</t>
  </si>
  <si>
    <t>Prozis</t>
  </si>
  <si>
    <t>Powerstar Food</t>
  </si>
  <si>
    <t>Schokamoli</t>
  </si>
  <si>
    <t>Sinob</t>
  </si>
  <si>
    <t>Sportnahrung Engel</t>
  </si>
  <si>
    <t>Vitaminversand24</t>
  </si>
  <si>
    <t>Weider</t>
  </si>
  <si>
    <t>Zumub</t>
  </si>
  <si>
    <t>Bezeichnung</t>
  </si>
  <si>
    <t>Perfect Creatine - Pulver</t>
  </si>
  <si>
    <t>Creapure®</t>
  </si>
  <si>
    <t>Micro Creapure®</t>
  </si>
  <si>
    <t>Creatine (Creapure®) (500g)</t>
  </si>
  <si>
    <t>Creatine (Creapure®) (2x500g)</t>
  </si>
  <si>
    <t>Kreatin Pulver Creapure®</t>
  </si>
  <si>
    <t>Creatine Monohydrate Creapure</t>
  </si>
  <si>
    <t>Pure Kreatin Creapure®</t>
  </si>
  <si>
    <t>Odin Strength Creapure®</t>
  </si>
  <si>
    <t>Creatine Pro Creapure® 500 g Neutral</t>
  </si>
  <si>
    <t>Creatine Pro Creapure® 1000 g Neutral</t>
  </si>
  <si>
    <t>THE Creatine (Creapure®)</t>
  </si>
  <si>
    <t>THE Creatine (Creapure) Stickpack</t>
  </si>
  <si>
    <t>Kreatin Monohydrat Pulver - Creapure®</t>
  </si>
  <si>
    <t>CREATINE - Creapure®</t>
  </si>
  <si>
    <t>Creatin Pulver (Creapure®)</t>
  </si>
  <si>
    <t>Creapure® Creatin Monohydrat</t>
  </si>
  <si>
    <t>Creatin (Creapure®)</t>
  </si>
  <si>
    <t>Kreatin Creapure®</t>
  </si>
  <si>
    <t>Kreatin Creapure® Professional 150g</t>
  </si>
  <si>
    <t>KREATIN PUR - Creatin Monohydrat Pulver - 500 g</t>
  </si>
  <si>
    <t>Kreatin Monohydrat</t>
  </si>
  <si>
    <t>Core CREAPURE® Creatin 500 g</t>
  </si>
  <si>
    <t>Engel Nutrition 100% Pure Creatine Powder - 500 g</t>
  </si>
  <si>
    <t>Creapure - Creatin Monohydrat</t>
  </si>
  <si>
    <t>PURE CREATINE</t>
  </si>
  <si>
    <t>Kreatin (Creapure®)</t>
  </si>
  <si>
    <t>Preis</t>
  </si>
  <si>
    <t>Inhalt</t>
  </si>
  <si>
    <t>Code</t>
  </si>
  <si>
    <t>Felix</t>
  </si>
  <si>
    <t>Felix5</t>
  </si>
  <si>
    <t>Felix10</t>
  </si>
  <si>
    <t>FitnessFoodCorner</t>
  </si>
  <si>
    <t>Rabatt</t>
  </si>
  <si>
    <t>Dauertiefstpreis</t>
  </si>
  <si>
    <t>Preis pro kg</t>
  </si>
  <si>
    <t>Besonderheiten</t>
  </si>
  <si>
    <t>Besonders feines Pulver (Creavitalis®)</t>
  </si>
  <si>
    <t>In Sachets</t>
  </si>
  <si>
    <t>Reines Kreatin Monohydrat</t>
  </si>
  <si>
    <t>247 Nutrition</t>
  </si>
  <si>
    <t>All Stars</t>
  </si>
  <si>
    <t>Big Zone</t>
  </si>
  <si>
    <t>Gannikus Original</t>
  </si>
  <si>
    <t>H.P.N Nutrition</t>
  </si>
  <si>
    <t>Inlead</t>
  </si>
  <si>
    <t>OS Nutrition</t>
  </si>
  <si>
    <t>Protein Works</t>
  </si>
  <si>
    <t>Rocka Nutrition</t>
  </si>
  <si>
    <t>Vetain</t>
  </si>
  <si>
    <t>Zec+</t>
  </si>
  <si>
    <t>Creatine Monohydrate - 500 g</t>
  </si>
  <si>
    <t>Creatine Monohydrate - 2x500 g</t>
  </si>
  <si>
    <t>Creatin Monohydrat - 500 g</t>
  </si>
  <si>
    <t>Creatin Monohydrat - 250 g</t>
  </si>
  <si>
    <t>Creatin 1000 g</t>
  </si>
  <si>
    <t>Creatin 500 g</t>
  </si>
  <si>
    <t>M200 Creatin</t>
  </si>
  <si>
    <t>Creatine Monohydrate Powder (500g)</t>
  </si>
  <si>
    <t>Creatine Monohydrate Powder (1000g)</t>
  </si>
  <si>
    <t>QURA Creatine™ Monohydrate (500g)</t>
  </si>
  <si>
    <t>QURA Creatine™ Monohydrate (1.000g)</t>
  </si>
  <si>
    <t>Creatine Monohydrate MESH 600 (500g)</t>
  </si>
  <si>
    <t>Kreatin Pulver</t>
  </si>
  <si>
    <t>Creatine Monohydrate</t>
  </si>
  <si>
    <t>Crea Basic</t>
  </si>
  <si>
    <t>Kreatin Monohydrat NanoPure®</t>
  </si>
  <si>
    <t>Thor Strength Creatine NanoPure®</t>
  </si>
  <si>
    <t>Creatine+</t>
  </si>
  <si>
    <t>Inlead Creatine Monohydrate</t>
  </si>
  <si>
    <t>Creatine Monohydrate 500 g</t>
  </si>
  <si>
    <t>Creatine Monohydrate 1000 g</t>
  </si>
  <si>
    <t>Kreatin Monohydrat 147 Portionen</t>
  </si>
  <si>
    <t>Kreatin Monohydrat 1 kg</t>
  </si>
  <si>
    <t>Impact Kreatin | Kreatin Sachet</t>
  </si>
  <si>
    <t>Kreatin Monohydrat Pulver</t>
  </si>
  <si>
    <t>Creatin-Monohydrat Pulver 500 g</t>
  </si>
  <si>
    <t>Creatin-Monohydrat Pulver 1 kg</t>
  </si>
  <si>
    <t>Götterpuls Kreatin - Kreatin-Monohydrat</t>
  </si>
  <si>
    <t>Creatin Monohydrat</t>
  </si>
  <si>
    <t>Kreatin-Monohydrat 300 g</t>
  </si>
  <si>
    <t>Kreatin-Monohydrat 600 g</t>
  </si>
  <si>
    <t>Kreatin MicronPure 300 g</t>
  </si>
  <si>
    <t>Kreatin MicronPure 600 g</t>
  </si>
  <si>
    <t>Creatine 360 - 500 g</t>
  </si>
  <si>
    <t>Creatine 360 - 1.000 g</t>
  </si>
  <si>
    <t>Creatine Monohydrat</t>
  </si>
  <si>
    <t>Core Creatin Monohydrat 300 g</t>
  </si>
  <si>
    <t>Engel Nutrition 100% Pure Creatine Powder - 300 g</t>
  </si>
  <si>
    <t>Kreatin Monohydrat (250 g)</t>
  </si>
  <si>
    <t>Creatin Monohydrat Nachfüllbeutel</t>
  </si>
  <si>
    <t>ZEC+ CREATIN MONOHYDRATE Pulver, 500 g</t>
  </si>
  <si>
    <t>ZEC+ CREATIN MONOHYDRATE Pulver, 1.000 g</t>
  </si>
  <si>
    <t>KREATIN - 500 g</t>
  </si>
  <si>
    <t>KREATIN - 1000 g</t>
  </si>
  <si>
    <t>Maxpure Kreatin - 500 g</t>
  </si>
  <si>
    <t>Maxpure Kreatin - 1.000 g</t>
  </si>
  <si>
    <t>FelixPW</t>
  </si>
  <si>
    <t xml:space="preserve">FitnessFoodCorner </t>
  </si>
  <si>
    <t>Versandkostenfrei</t>
  </si>
  <si>
    <t>QURA Creatine™</t>
  </si>
  <si>
    <t>MESH Faktor 600</t>
  </si>
  <si>
    <t>Mit AstraGin Zusatz</t>
  </si>
  <si>
    <t>In Sachets, wahlweise auch mit Berry Geschmack</t>
  </si>
  <si>
    <t>MicronPure Rohstoff mit besonders guter Löslichkeit</t>
  </si>
  <si>
    <t>Creatine Monohydrate - 500g</t>
  </si>
  <si>
    <t>Flavoured</t>
  </si>
  <si>
    <t>Creatine Flavored - 250 g Dose</t>
  </si>
  <si>
    <t>Creatine Kick 500 g</t>
  </si>
  <si>
    <t>Creatine Kick 1000 g</t>
  </si>
  <si>
    <t>Impact Creatine</t>
  </si>
  <si>
    <t>Zero Creatine 150 g</t>
  </si>
  <si>
    <t>Zero Creatine 300 g</t>
  </si>
  <si>
    <t>Kreatin GlycoFusion 300 g</t>
  </si>
  <si>
    <t>Creatine 360 - 300 g</t>
  </si>
  <si>
    <t>Creatine 360 - 600 g</t>
  </si>
  <si>
    <t>Creatine 360 - 900 g</t>
  </si>
  <si>
    <t>Creatin Plus mit Geschmack</t>
  </si>
  <si>
    <t>PREMIUM CREATINE POWDER</t>
  </si>
  <si>
    <t>MICRONIZED CREATINE</t>
  </si>
  <si>
    <t>ZEC+ CREATINE HCL Pulver 720g</t>
  </si>
  <si>
    <t xml:space="preserve">ZEC+ FLAVOURED CREATINE MONOHYDRATE 500 g  </t>
  </si>
  <si>
    <t>KREATIN - Aromatisiert</t>
  </si>
  <si>
    <t>Dosierung je 100 g</t>
  </si>
  <si>
    <t>davon Kreatin</t>
  </si>
  <si>
    <t>Preis pro kg Kreatin</t>
  </si>
  <si>
    <t>Flavours</t>
  </si>
  <si>
    <t>Berry Mix, Green Apple</t>
  </si>
  <si>
    <t>Apfel, Cola, Limette</t>
  </si>
  <si>
    <t>Orange</t>
  </si>
  <si>
    <t>Peach Ice Tea, Watermelon Kiwi, Cherry-Cola, Green Apple</t>
  </si>
  <si>
    <t>Chupa Chups Wassermelone Lollipop</t>
  </si>
  <si>
    <t>Cola, Mango &amp; Pfirsich, Orange, Wassermelone, Zitrone-Limette</t>
  </si>
  <si>
    <t>Limette-Zitrone, Orange, Wassermelone</t>
  </si>
  <si>
    <t>Pinke Limonade</t>
  </si>
  <si>
    <t>Berry, Orange &amp; Mango</t>
  </si>
  <si>
    <t>Erdbeere, Cola, Johannisbeere, Zitrone, Red Apple, Bubble Gum, Ice Candy, Papaya</t>
  </si>
  <si>
    <t>Watermelon, Fresh Lemonade, Tropical Dragonfruit, Cherry Blast</t>
  </si>
  <si>
    <t>Blue Raspberry Bubblegum</t>
  </si>
  <si>
    <t>Blackberry, Watermelon, Waldmeister</t>
  </si>
  <si>
    <t>Sweet Cherry, Iced Tea Peach</t>
  </si>
  <si>
    <t>Wassermelone, Zitrone, Orange, Cola</t>
  </si>
  <si>
    <t>Mit Zucker und weiteren Zusätzen</t>
  </si>
  <si>
    <t>Mit Zucker und weiteren Zusätzen (inkl. mehreren Kreatinquellen)</t>
  </si>
  <si>
    <t>Mit Maltodextrin</t>
  </si>
  <si>
    <t>Mit Aquamin™ (Kokoswasser) und Co-Enzym Q10</t>
  </si>
  <si>
    <t>Mit Taurin</t>
  </si>
  <si>
    <t>Creatine HCl</t>
  </si>
  <si>
    <t>Gummies / Drops / Caps</t>
  </si>
  <si>
    <t>Creatine Gummies</t>
  </si>
  <si>
    <t>Creatin Caps - 150 Kapseln</t>
  </si>
  <si>
    <t>Creatine Chewies - 90 Kautabletten</t>
  </si>
  <si>
    <t>Creatin Kapseln</t>
  </si>
  <si>
    <t>Kreatin-Kapseln - Perfect Creatine Plus</t>
  </si>
  <si>
    <t>Creapure® Gluco Tabletten</t>
  </si>
  <si>
    <t>Creatine (16 Brausetabletten)</t>
  </si>
  <si>
    <t>Creatine Monohydrate Mega Caps (400 Kapseln)</t>
  </si>
  <si>
    <t>Kreatin Monohydrat (180 Kapseln)</t>
  </si>
  <si>
    <t>Kreatin Kapseln Creapure®</t>
  </si>
  <si>
    <t>Kreatin Kapseln - Tera Caps®</t>
  </si>
  <si>
    <t>Inlead Creatine Caps</t>
  </si>
  <si>
    <t>Creatine Monohydrate 90 Kapseln</t>
  </si>
  <si>
    <t>Creatine Monohydrate 300 Kapseln</t>
  </si>
  <si>
    <t>Creatine HCL 90 Kapseln</t>
  </si>
  <si>
    <t>Creatine HCL 300 Kapseln</t>
  </si>
  <si>
    <t>Kreatin Gummies</t>
  </si>
  <si>
    <t>The Creatine | Creapure® Kautabletten</t>
  </si>
  <si>
    <t>Creatin Kapseln (Creapure®)</t>
  </si>
  <si>
    <t>Creatin Alkalin</t>
  </si>
  <si>
    <t>Creapure® Kreatin 80 Kapseln</t>
  </si>
  <si>
    <t>Creapure® Kreatin 320 Kapseln</t>
  </si>
  <si>
    <t>Kreatin Creapure® 90 Kautabletten</t>
  </si>
  <si>
    <t>PROFI KREATIN CAPS - Creatin Monohydrat - 500 Kapseln</t>
  </si>
  <si>
    <t>KREATIN DROPS - Creatine Lutschtabletten - 90 Drops</t>
  </si>
  <si>
    <t>Hydro-Creat Creatin HCl</t>
  </si>
  <si>
    <t>Engel Nutrition 100% Pure Creatine Caps - 120 Kapseln</t>
  </si>
  <si>
    <t>Engel Nutrition 100% Pure Creatine Caps - 400 Kapseln</t>
  </si>
  <si>
    <t>Creatin Ultra Caps - 180 Stück</t>
  </si>
  <si>
    <t>Creatin Ultra Caps - 400 Stück</t>
  </si>
  <si>
    <t>Creatine HCL</t>
  </si>
  <si>
    <t>Creatin Ultra Tabs</t>
  </si>
  <si>
    <t>PURE CREATINE CAPS</t>
  </si>
  <si>
    <t>CREATINE HCL CAPS</t>
  </si>
  <si>
    <t>ZEC+ CREATINE MONOHYDRATE CREAPURE 180 Kapseln</t>
  </si>
  <si>
    <t>Kreatin 60 Gummies</t>
  </si>
  <si>
    <t>Dosierung pro Stück</t>
  </si>
  <si>
    <t>Gummies mit Green Apple Geschmack</t>
  </si>
  <si>
    <t>Kapseln</t>
  </si>
  <si>
    <t>Lemon Lime Geschmack</t>
  </si>
  <si>
    <t>Creapure®, Kapseln</t>
  </si>
  <si>
    <t>Creapure®, Himbeere Geschmack</t>
  </si>
  <si>
    <t>Lemon &amp; Tropical Geschmack</t>
  </si>
  <si>
    <t>Creatine HCL Kapseln</t>
  </si>
  <si>
    <t>Gummies in 6 Flavours verfügbar</t>
  </si>
  <si>
    <t>Tabletten ohne Geschmack</t>
  </si>
  <si>
    <t>Creapure®, mit Zitrone oder Himbeere Geschmack</t>
  </si>
  <si>
    <t>Creapure® Kapseln</t>
  </si>
  <si>
    <t>Alkalin Kapseln</t>
  </si>
  <si>
    <t>Creapure®, mit Zitrone Geschmack</t>
  </si>
  <si>
    <t>Creapure® Kapseln, mit D-Ribose</t>
  </si>
  <si>
    <t>Creapure® Tabletten mit Kirschgeschmack</t>
  </si>
  <si>
    <t>Gummies mit Pfirsich Geschmack</t>
  </si>
  <si>
    <t>Creatin HCl Kapseln</t>
  </si>
  <si>
    <t>Creatine HCl Kapseln</t>
  </si>
  <si>
    <t>Tabletten</t>
  </si>
  <si>
    <t>Gummies mit Raspberry Geschmack</t>
  </si>
  <si>
    <t>Lemon &amp; Tropical Geschmack, Brausetabletten</t>
  </si>
  <si>
    <t>Alternative Rohstoffe</t>
  </si>
  <si>
    <t>Creatine HCl Powder (300g)</t>
  </si>
  <si>
    <t>Creatine HCL 24 Portionen</t>
  </si>
  <si>
    <t>Creatine HCL 121 Portionen</t>
  </si>
  <si>
    <t>Kreatin je 100 g</t>
  </si>
</sst>
</file>

<file path=xl/styles.xml><?xml version="1.0" encoding="utf-8"?>
<styleSheet xmlns="http://schemas.openxmlformats.org/spreadsheetml/2006/main">
  <numFmts count="6">
    <numFmt numFmtId="0" formatCode="General"/>
    <numFmt numFmtId="59" formatCode="[$€-2] 0.00"/>
    <numFmt numFmtId="60" formatCode="#,###&quot; g&quot;"/>
    <numFmt numFmtId="61" formatCode="0.0%"/>
    <numFmt numFmtId="62" formatCode="#,###&quot; Stück&quot;"/>
    <numFmt numFmtId="63" formatCode="#,###&quot; mg&quot;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b val="1"/>
      <sz val="12"/>
      <color indexed="8"/>
      <name val="Helvetica Neue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1" applyNumberFormat="1" applyFont="1" applyFill="1" applyBorder="1" applyAlignment="1" applyProtection="0">
      <alignment vertical="top" wrapText="1"/>
    </xf>
    <xf numFmtId="49" fontId="3" fillId="4" borderId="2" applyNumberFormat="1" applyFont="1" applyFill="1" applyBorder="1" applyAlignment="1" applyProtection="0">
      <alignment vertical="top" wrapText="1"/>
    </xf>
    <xf numFmtId="49" fontId="0" fillId="5" borderId="3" applyNumberFormat="1" applyFont="1" applyFill="1" applyBorder="1" applyAlignment="1" applyProtection="0">
      <alignment horizontal="right" vertical="top" wrapText="1"/>
    </xf>
    <xf numFmtId="49" fontId="0" fillId="5" borderId="4" applyNumberFormat="1" applyFont="1" applyFill="1" applyBorder="1" applyAlignment="1" applyProtection="0">
      <alignment horizontal="right" vertical="top" wrapText="1"/>
    </xf>
    <xf numFmtId="49" fontId="3" fillId="4" borderId="5" applyNumberFormat="1" applyFont="1" applyFill="1" applyBorder="1" applyAlignment="1" applyProtection="0">
      <alignment vertical="top" wrapText="1"/>
    </xf>
    <xf numFmtId="59" fontId="0" fillId="5" borderId="6" applyNumberFormat="1" applyFont="1" applyFill="1" applyBorder="1" applyAlignment="1" applyProtection="0">
      <alignment horizontal="right" vertical="top" wrapText="1"/>
    </xf>
    <xf numFmtId="59" fontId="0" fillId="5" borderId="7" applyNumberFormat="1" applyFont="1" applyFill="1" applyBorder="1" applyAlignment="1" applyProtection="0">
      <alignment horizontal="right" vertical="top" wrapText="1"/>
    </xf>
    <xf numFmtId="60" fontId="0" fillId="5" borderId="6" applyNumberFormat="1" applyFont="1" applyFill="1" applyBorder="1" applyAlignment="1" applyProtection="0">
      <alignment horizontal="right" vertical="top" wrapText="1"/>
    </xf>
    <xf numFmtId="60" fontId="0" fillId="5" borderId="7" applyNumberFormat="1" applyFont="1" applyFill="1" applyBorder="1" applyAlignment="1" applyProtection="0">
      <alignment horizontal="right" vertical="top" wrapText="1"/>
    </xf>
    <xf numFmtId="49" fontId="0" fillId="5" borderId="6" applyNumberFormat="1" applyFont="1" applyFill="1" applyBorder="1" applyAlignment="1" applyProtection="0">
      <alignment horizontal="right" vertical="top" wrapText="1"/>
    </xf>
    <xf numFmtId="49" fontId="0" fillId="5" borderId="7" applyNumberFormat="1" applyFont="1" applyFill="1" applyBorder="1" applyAlignment="1" applyProtection="0">
      <alignment horizontal="right" vertical="top" wrapText="1"/>
    </xf>
    <xf numFmtId="49" fontId="3" fillId="4" borderId="5" applyNumberFormat="1" applyFont="1" applyFill="1" applyBorder="1" applyAlignment="1" applyProtection="0">
      <alignment horizontal="left" vertical="top" wrapText="1"/>
    </xf>
    <xf numFmtId="61" fontId="0" fillId="5" borderId="6" applyNumberFormat="1" applyFont="1" applyFill="1" applyBorder="1" applyAlignment="1" applyProtection="0">
      <alignment horizontal="right" vertical="top" wrapText="1"/>
    </xf>
    <xf numFmtId="9" fontId="0" fillId="5" borderId="7" applyNumberFormat="1" applyFont="1" applyFill="1" applyBorder="1" applyAlignment="1" applyProtection="0">
      <alignment horizontal="right" vertical="top" wrapText="1"/>
    </xf>
    <xf numFmtId="61" fontId="0" fillId="5" borderId="7" applyNumberFormat="1" applyFont="1" applyFill="1" applyBorder="1" applyAlignment="1" applyProtection="0">
      <alignment horizontal="right" vertical="top" wrapText="1"/>
    </xf>
    <xf numFmtId="0" fontId="3" fillId="4" borderId="5" applyNumberFormat="0" applyFont="1" applyFill="1" applyBorder="1" applyAlignment="1" applyProtection="0">
      <alignment vertical="top" wrapText="1"/>
    </xf>
    <xf numFmtId="0" fontId="0" fillId="5" borderId="6" applyNumberFormat="0" applyFont="1" applyFill="1" applyBorder="1" applyAlignment="1" applyProtection="0">
      <alignment horizontal="right" vertical="top" wrapText="1"/>
    </xf>
    <xf numFmtId="0" fontId="0" fillId="5" borderId="7" applyNumberFormat="0" applyFont="1" applyFill="1" applyBorder="1" applyAlignment="1" applyProtection="0">
      <alignment horizontal="right" vertical="top" wrapText="1"/>
    </xf>
    <xf numFmtId="0" fontId="2" fillId="4" borderId="5" applyNumberFormat="0" applyFont="1" applyFill="1" applyBorder="1" applyAlignment="1" applyProtection="0">
      <alignment vertical="top" wrapText="1"/>
    </xf>
    <xf numFmtId="0" fontId="0" fillId="5" borderId="6" applyNumberFormat="0" applyFont="1" applyFill="1" applyBorder="1" applyAlignment="1" applyProtection="0">
      <alignment vertical="top" wrapText="1"/>
    </xf>
    <xf numFmtId="0" fontId="0" fillId="5" borderId="7" applyNumberFormat="0" applyFont="1" applyFill="1" applyBorder="1" applyAlignment="1" applyProtection="0">
      <alignment vertical="top" wrapText="1"/>
    </xf>
    <xf numFmtId="49" fontId="0" fillId="5" borderId="7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9" fontId="0" fillId="5" borderId="6" applyNumberFormat="1" applyFont="1" applyFill="1" applyBorder="1" applyAlignment="1" applyProtection="0">
      <alignment horizontal="right" vertical="top" wrapText="1"/>
    </xf>
    <xf numFmtId="49" fontId="0" fillId="5" borderId="6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61" fontId="2" fillId="5" borderId="7" applyNumberFormat="1" applyFont="1" applyFill="1" applyBorder="1" applyAlignment="1" applyProtection="0">
      <alignment horizontal="right"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59" fontId="0" borderId="7" applyNumberFormat="1" applyFont="1" applyFill="0" applyBorder="1" applyAlignment="1" applyProtection="0">
      <alignment vertical="top" wrapText="1"/>
    </xf>
    <xf numFmtId="62" fontId="0" fillId="5" borderId="6" applyNumberFormat="1" applyFont="1" applyFill="1" applyBorder="1" applyAlignment="1" applyProtection="0">
      <alignment horizontal="right" vertical="top" wrapText="1"/>
    </xf>
    <xf numFmtId="62" fontId="0" fillId="5" borderId="7" applyNumberFormat="1" applyFont="1" applyFill="1" applyBorder="1" applyAlignment="1" applyProtection="0">
      <alignment horizontal="right" vertical="top" wrapText="1"/>
    </xf>
    <xf numFmtId="63" fontId="0" fillId="5" borderId="6" applyNumberFormat="1" applyFont="1" applyFill="1" applyBorder="1" applyAlignment="1" applyProtection="0">
      <alignment horizontal="right" vertical="top" wrapText="1"/>
    </xf>
    <xf numFmtId="63" fontId="0" fillId="5" borderId="7" applyNumberFormat="1" applyFont="1" applyFill="1" applyBorder="1" applyAlignment="1" applyProtection="0">
      <alignment horizontal="right" vertical="top" wrapText="1"/>
    </xf>
    <xf numFmtId="0" fontId="0" applyNumberFormat="1" applyFont="1" applyFill="0" applyBorder="0" applyAlignment="1" applyProtection="0">
      <alignment vertical="top" wrapText="1"/>
    </xf>
    <xf numFmtId="49" fontId="3" fillId="6" borderId="5" applyNumberFormat="1" applyFont="1" applyFill="1" applyBorder="1" applyAlignment="1" applyProtection="0">
      <alignment vertical="top" wrapText="1"/>
    </xf>
    <xf numFmtId="59" fontId="0" fillId="6" borderId="6" applyNumberFormat="1" applyFont="1" applyFill="1" applyBorder="1" applyAlignment="1" applyProtection="0">
      <alignment horizontal="right" vertical="top" wrapText="1"/>
    </xf>
    <xf numFmtId="59" fontId="0" fillId="6" borderId="7" applyNumberFormat="1" applyFont="1" applyFill="1" applyBorder="1" applyAlignment="1" applyProtection="0">
      <alignment horizontal="right" vertical="top" wrapText="1"/>
    </xf>
    <xf numFmtId="0" fontId="0" applyNumberFormat="1" applyFont="1" applyFill="0" applyBorder="0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56c1fe"/>
      <rgbColor rgb="ffdbdbdb"/>
      <rgbColor rgb="fffefffe"/>
      <rgbColor rgb="ffffd93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Relationship Id="rId10" Type="http://schemas.openxmlformats.org/officeDocument/2006/relationships/worksheet" Target="worksheets/sheet6.xml"/><Relationship Id="rId11" Type="http://schemas.openxmlformats.org/officeDocument/2006/relationships/worksheet" Target="worksheets/sheet7.xml"/><Relationship Id="rId12" Type="http://schemas.openxmlformats.org/officeDocument/2006/relationships/worksheet" Target="worksheets/sheet8.xml"/><Relationship Id="rId13" Type="http://schemas.openxmlformats.org/officeDocument/2006/relationships/worksheet" Target="worksheets/sheet9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C1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9.9922" style="1" customWidth="1"/>
    <col min="2" max="29" width="22.25" style="1" customWidth="1"/>
    <col min="30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20.25" customHeight="1">
      <c r="A2" s="3"/>
      <c r="B2" t="s" s="4">
        <v>1</v>
      </c>
      <c r="C2" t="s" s="4">
        <v>2</v>
      </c>
      <c r="D2" t="s" s="4">
        <v>2</v>
      </c>
      <c r="E2" t="s" s="4">
        <v>3</v>
      </c>
      <c r="F2" t="s" s="4">
        <v>3</v>
      </c>
      <c r="G2" t="s" s="4">
        <v>4</v>
      </c>
      <c r="H2" t="s" s="4">
        <v>5</v>
      </c>
      <c r="I2" t="s" s="4">
        <v>6</v>
      </c>
      <c r="J2" t="s" s="4">
        <v>7</v>
      </c>
      <c r="K2" t="s" s="4">
        <v>8</v>
      </c>
      <c r="L2" t="s" s="4">
        <v>8</v>
      </c>
      <c r="M2" t="s" s="4">
        <v>9</v>
      </c>
      <c r="N2" t="s" s="4">
        <v>9</v>
      </c>
      <c r="O2" t="s" s="4">
        <v>9</v>
      </c>
      <c r="P2" t="s" s="4">
        <v>10</v>
      </c>
      <c r="Q2" t="s" s="4">
        <v>11</v>
      </c>
      <c r="R2" t="s" s="4">
        <v>12</v>
      </c>
      <c r="S2" t="s" s="4">
        <v>13</v>
      </c>
      <c r="T2" t="s" s="4">
        <v>14</v>
      </c>
      <c r="U2" t="s" s="4">
        <v>15</v>
      </c>
      <c r="V2" t="s" s="4">
        <v>15</v>
      </c>
      <c r="W2" t="s" s="4">
        <v>16</v>
      </c>
      <c r="X2" t="s" s="4">
        <v>17</v>
      </c>
      <c r="Y2" t="s" s="4">
        <v>18</v>
      </c>
      <c r="Z2" t="s" s="4">
        <v>19</v>
      </c>
      <c r="AA2" t="s" s="4">
        <v>20</v>
      </c>
      <c r="AB2" t="s" s="4">
        <v>21</v>
      </c>
      <c r="AC2" t="s" s="4">
        <v>22</v>
      </c>
    </row>
    <row r="3" ht="32.25" customHeight="1">
      <c r="A3" t="s" s="5">
        <v>23</v>
      </c>
      <c r="B3" t="s" s="6">
        <v>24</v>
      </c>
      <c r="C3" t="s" s="7">
        <v>25</v>
      </c>
      <c r="D3" t="s" s="7">
        <v>26</v>
      </c>
      <c r="E3" t="s" s="7">
        <v>27</v>
      </c>
      <c r="F3" t="s" s="7">
        <v>28</v>
      </c>
      <c r="G3" t="s" s="7">
        <v>29</v>
      </c>
      <c r="H3" t="s" s="7">
        <v>30</v>
      </c>
      <c r="I3" t="s" s="7">
        <v>31</v>
      </c>
      <c r="J3" t="s" s="7">
        <v>32</v>
      </c>
      <c r="K3" t="s" s="7">
        <v>33</v>
      </c>
      <c r="L3" t="s" s="7">
        <v>34</v>
      </c>
      <c r="M3" t="s" s="7">
        <v>35</v>
      </c>
      <c r="N3" t="s" s="7">
        <v>35</v>
      </c>
      <c r="O3" t="s" s="7">
        <v>36</v>
      </c>
      <c r="P3" t="s" s="7">
        <v>37</v>
      </c>
      <c r="Q3" t="s" s="7">
        <v>38</v>
      </c>
      <c r="R3" t="s" s="7">
        <v>39</v>
      </c>
      <c r="S3" t="s" s="7">
        <v>40</v>
      </c>
      <c r="T3" t="s" s="7">
        <v>41</v>
      </c>
      <c r="U3" t="s" s="7">
        <v>42</v>
      </c>
      <c r="V3" t="s" s="7">
        <v>43</v>
      </c>
      <c r="W3" t="s" s="7">
        <v>44</v>
      </c>
      <c r="X3" t="s" s="7">
        <v>45</v>
      </c>
      <c r="Y3" t="s" s="7">
        <v>46</v>
      </c>
      <c r="Z3" t="s" s="7">
        <v>47</v>
      </c>
      <c r="AA3" t="s" s="7">
        <v>48</v>
      </c>
      <c r="AB3" t="s" s="7">
        <v>49</v>
      </c>
      <c r="AC3" t="s" s="7">
        <v>50</v>
      </c>
    </row>
    <row r="4" ht="23" customHeight="1">
      <c r="A4" t="s" s="8">
        <v>51</v>
      </c>
      <c r="B4" s="9">
        <v>29.99</v>
      </c>
      <c r="C4" s="10">
        <v>27.9</v>
      </c>
      <c r="D4" s="10">
        <v>34.9</v>
      </c>
      <c r="E4" s="10">
        <v>39.99</v>
      </c>
      <c r="F4" s="10">
        <v>59.9</v>
      </c>
      <c r="G4" s="10">
        <v>34.9</v>
      </c>
      <c r="H4" s="10">
        <v>24.9</v>
      </c>
      <c r="I4" s="10">
        <v>29.9</v>
      </c>
      <c r="J4" s="10">
        <v>29.9</v>
      </c>
      <c r="K4" s="10">
        <v>39</v>
      </c>
      <c r="L4" s="10">
        <v>59.99</v>
      </c>
      <c r="M4" s="10">
        <v>38.99</v>
      </c>
      <c r="N4" s="10">
        <v>77.98999999999999</v>
      </c>
      <c r="O4" s="10">
        <v>22.99</v>
      </c>
      <c r="P4" s="10">
        <v>36.99</v>
      </c>
      <c r="Q4" s="10">
        <v>34.99</v>
      </c>
      <c r="R4" s="10">
        <v>36.99</v>
      </c>
      <c r="S4" s="10">
        <v>21.69</v>
      </c>
      <c r="T4" s="10">
        <v>24.9</v>
      </c>
      <c r="U4" s="10">
        <v>34.99</v>
      </c>
      <c r="V4" s="10">
        <v>43.99</v>
      </c>
      <c r="W4" s="10">
        <v>29.9</v>
      </c>
      <c r="X4" s="10">
        <v>29.9</v>
      </c>
      <c r="Y4" s="10">
        <v>39.99</v>
      </c>
      <c r="Z4" s="10">
        <v>36.9</v>
      </c>
      <c r="AA4" s="10">
        <v>28.99</v>
      </c>
      <c r="AB4" s="10">
        <v>18.99</v>
      </c>
      <c r="AC4" s="10">
        <v>38.98</v>
      </c>
    </row>
    <row r="5" ht="23" customHeight="1">
      <c r="A5" t="s" s="8">
        <v>52</v>
      </c>
      <c r="B5" s="11">
        <v>300</v>
      </c>
      <c r="C5" s="12">
        <v>500</v>
      </c>
      <c r="D5" s="12">
        <v>500</v>
      </c>
      <c r="E5" s="12">
        <v>500</v>
      </c>
      <c r="F5" s="12">
        <v>1000</v>
      </c>
      <c r="G5" s="12">
        <v>500</v>
      </c>
      <c r="H5" s="12">
        <v>350</v>
      </c>
      <c r="I5" s="12">
        <v>500</v>
      </c>
      <c r="J5" s="12">
        <v>500</v>
      </c>
      <c r="K5" s="12">
        <v>500</v>
      </c>
      <c r="L5" s="12">
        <v>1000</v>
      </c>
      <c r="M5" s="12">
        <v>500</v>
      </c>
      <c r="N5" s="12">
        <v>1000</v>
      </c>
      <c r="O5" s="12">
        <v>114</v>
      </c>
      <c r="P5" s="12">
        <v>500</v>
      </c>
      <c r="Q5" s="12">
        <v>500</v>
      </c>
      <c r="R5" s="12">
        <v>500</v>
      </c>
      <c r="S5" s="12">
        <v>300</v>
      </c>
      <c r="T5" s="12">
        <v>225</v>
      </c>
      <c r="U5" s="12">
        <v>300</v>
      </c>
      <c r="V5" s="12">
        <v>150</v>
      </c>
      <c r="W5" s="12">
        <v>500</v>
      </c>
      <c r="X5" s="12">
        <v>500</v>
      </c>
      <c r="Y5" s="12">
        <v>500</v>
      </c>
      <c r="Z5" s="12">
        <v>500</v>
      </c>
      <c r="AA5" s="12">
        <v>500</v>
      </c>
      <c r="AB5" s="12">
        <v>250</v>
      </c>
      <c r="AC5" s="12">
        <v>500</v>
      </c>
    </row>
    <row r="6" ht="23" customHeight="1">
      <c r="A6" t="s" s="8">
        <v>53</v>
      </c>
      <c r="B6" t="s" s="13">
        <v>54</v>
      </c>
      <c r="C6" t="s" s="14">
        <v>55</v>
      </c>
      <c r="D6" t="s" s="14">
        <v>55</v>
      </c>
      <c r="E6" t="s" s="14">
        <v>54</v>
      </c>
      <c r="F6" t="s" s="14">
        <v>54</v>
      </c>
      <c r="G6" t="s" s="14">
        <v>54</v>
      </c>
      <c r="H6" t="s" s="14">
        <v>54</v>
      </c>
      <c r="I6" t="s" s="14">
        <v>56</v>
      </c>
      <c r="J6" t="s" s="14">
        <v>56</v>
      </c>
      <c r="K6" t="s" s="14">
        <v>54</v>
      </c>
      <c r="L6" t="s" s="14">
        <v>54</v>
      </c>
      <c r="M6" t="s" s="14">
        <v>54</v>
      </c>
      <c r="N6" t="s" s="14">
        <v>54</v>
      </c>
      <c r="O6" t="s" s="14">
        <v>54</v>
      </c>
      <c r="P6" t="s" s="14">
        <v>54</v>
      </c>
      <c r="Q6" t="s" s="14">
        <v>54</v>
      </c>
      <c r="R6" t="s" s="14">
        <v>54</v>
      </c>
      <c r="S6" t="s" s="14">
        <v>54</v>
      </c>
      <c r="T6" t="s" s="14">
        <v>56</v>
      </c>
      <c r="U6" t="s" s="14">
        <v>57</v>
      </c>
      <c r="V6" t="s" s="14">
        <v>57</v>
      </c>
      <c r="W6" t="s" s="14">
        <v>54</v>
      </c>
      <c r="X6" t="s" s="14">
        <v>54</v>
      </c>
      <c r="Y6" t="s" s="14">
        <v>54</v>
      </c>
      <c r="Z6" t="s" s="14">
        <v>56</v>
      </c>
      <c r="AA6" t="s" s="14">
        <v>54</v>
      </c>
      <c r="AB6" t="s" s="14">
        <v>54</v>
      </c>
      <c r="AC6" t="s" s="14">
        <v>57</v>
      </c>
    </row>
    <row r="7" ht="23" customHeight="1">
      <c r="A7" t="s" s="15">
        <v>58</v>
      </c>
      <c r="B7" s="16">
        <v>0.1</v>
      </c>
      <c r="C7" s="17">
        <v>0.05</v>
      </c>
      <c r="D7" s="17">
        <v>0.05</v>
      </c>
      <c r="E7" s="17">
        <v>0.21</v>
      </c>
      <c r="F7" s="17">
        <v>0.21</v>
      </c>
      <c r="G7" s="18">
        <v>0.1</v>
      </c>
      <c r="H7" s="18">
        <v>0.1</v>
      </c>
      <c r="I7" s="18">
        <v>0.1</v>
      </c>
      <c r="J7" s="18">
        <v>0.1</v>
      </c>
      <c r="K7" s="18">
        <v>0.1</v>
      </c>
      <c r="L7" s="18">
        <v>0.1</v>
      </c>
      <c r="M7" s="18">
        <v>0.1</v>
      </c>
      <c r="N7" s="18">
        <v>0.1</v>
      </c>
      <c r="O7" s="18">
        <v>0.1</v>
      </c>
      <c r="P7" s="18">
        <v>0.1</v>
      </c>
      <c r="Q7" s="18">
        <v>0.1</v>
      </c>
      <c r="R7" s="18">
        <v>0.1</v>
      </c>
      <c r="S7" s="17">
        <v>0.25</v>
      </c>
      <c r="T7" s="18">
        <v>0.1</v>
      </c>
      <c r="U7" s="18">
        <v>0.1</v>
      </c>
      <c r="V7" s="18">
        <v>0.1</v>
      </c>
      <c r="W7" s="18">
        <v>0.1</v>
      </c>
      <c r="X7" s="17">
        <v>0.05</v>
      </c>
      <c r="Y7" s="18">
        <v>0.1</v>
      </c>
      <c r="Z7" s="18">
        <v>0.1</v>
      </c>
      <c r="AA7" s="18">
        <v>0.1</v>
      </c>
      <c r="AB7" s="18">
        <v>0.1</v>
      </c>
      <c r="AC7" s="18">
        <v>0.1</v>
      </c>
    </row>
    <row r="8" ht="23" customHeight="1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ht="23" customHeight="1">
      <c r="A9" t="s" s="8">
        <v>59</v>
      </c>
      <c r="B9" s="9">
        <v>26.99</v>
      </c>
      <c r="C9" s="10" cm="1">
        <f t="array" ref="C9">C4*0.95</f>
        <v>26.505</v>
      </c>
      <c r="D9" s="10" cm="1">
        <f t="array" ref="D9">D4*0.95</f>
        <v>33.155</v>
      </c>
      <c r="E9" s="10">
        <v>31.6</v>
      </c>
      <c r="F9" s="10">
        <v>59.9</v>
      </c>
      <c r="G9" s="10" cm="1">
        <f t="array" ref="G9">G4*0.9</f>
        <v>31.41</v>
      </c>
      <c r="H9" s="10" cm="1">
        <f t="array" ref="H9">H4*0.9</f>
        <v>22.41</v>
      </c>
      <c r="I9" s="10" cm="1">
        <f t="array" ref="I9">I4*0.9</f>
        <v>26.91</v>
      </c>
      <c r="J9" s="10" cm="1">
        <f t="array" ref="J9">J4*0.9</f>
        <v>26.91</v>
      </c>
      <c r="K9" s="10" cm="1">
        <f t="array" ref="K9">K4*0.9</f>
        <v>35.1</v>
      </c>
      <c r="L9" s="10" cm="1">
        <f t="array" ref="L9">L4*0.9</f>
        <v>53.991</v>
      </c>
      <c r="M9" s="10" cm="1">
        <f t="array" ref="M9">M4*0.9</f>
        <v>35.091</v>
      </c>
      <c r="N9" s="10" cm="1">
        <f t="array" ref="N9">N4*0.9</f>
        <v>70.191</v>
      </c>
      <c r="O9" s="10">
        <v>12.75</v>
      </c>
      <c r="P9" s="10" cm="1">
        <f t="array" ref="P9">P4*0.9</f>
        <v>33.291</v>
      </c>
      <c r="Q9" s="10" cm="1">
        <f t="array" ref="Q9">Q4*0.9</f>
        <v>31.491</v>
      </c>
      <c r="R9" s="10" cm="1">
        <f t="array" ref="R9">R4*0.9</f>
        <v>33.291</v>
      </c>
      <c r="S9" s="10" cm="1">
        <f t="array" ref="S9">S4*0.75</f>
        <v>16.2675</v>
      </c>
      <c r="T9" s="10" cm="1">
        <f t="array" ref="T9">T4*(1-T7)</f>
        <v>22.41</v>
      </c>
      <c r="U9" s="10" cm="1">
        <f t="array" ref="U9">U4*(1-U7)</f>
        <v>31.491</v>
      </c>
      <c r="V9" s="10" cm="1">
        <f t="array" ref="V9">V4*(1-V7)</f>
        <v>39.591</v>
      </c>
      <c r="W9" s="10" cm="1">
        <f t="array" ref="W9">W4*(1-W7)</f>
        <v>26.91</v>
      </c>
      <c r="X9" s="10" cm="1">
        <f t="array" ref="X9">X4*(1-X7)</f>
        <v>28.405</v>
      </c>
      <c r="Y9" s="10" cm="1">
        <f t="array" ref="Y9">Y4*(1-Y7)</f>
        <v>35.991</v>
      </c>
      <c r="Z9" s="10" cm="1">
        <f t="array" ref="Z9">Z4*(1-Z7)</f>
        <v>33.21</v>
      </c>
      <c r="AA9" s="10" cm="1">
        <f t="array" ref="AA9">AA4*(1-AA7)</f>
        <v>26.091</v>
      </c>
      <c r="AB9" s="10" cm="1">
        <f t="array" ref="AB9">AB4*(1-AB7)</f>
        <v>17.091</v>
      </c>
      <c r="AC9" s="10">
        <v>24.26</v>
      </c>
    </row>
    <row r="10" ht="23" customHeight="1">
      <c r="A10" t="s" s="8">
        <v>60</v>
      </c>
      <c r="B10" s="9" cm="1">
        <f t="array" ref="B10">B9/B5*1000</f>
        <v>89.9666666666667</v>
      </c>
      <c r="C10" s="10" cm="1">
        <f t="array" ref="C10">C9/C5*1000</f>
        <v>53.01</v>
      </c>
      <c r="D10" s="10" cm="1">
        <f t="array" ref="D10">D9/D5*1000</f>
        <v>66.31</v>
      </c>
      <c r="E10" s="10" cm="1">
        <f t="array" ref="E10">E9/E5*1000</f>
        <v>63.2</v>
      </c>
      <c r="F10" s="10" cm="1">
        <f t="array" ref="F10">F9/F5*1000</f>
        <v>59.9</v>
      </c>
      <c r="G10" s="10" cm="1">
        <f t="array" ref="G10">G9/G5*1000</f>
        <v>62.82</v>
      </c>
      <c r="H10" s="10" cm="1">
        <f t="array" ref="H10">H9/H5*1000</f>
        <v>64.0285714285714</v>
      </c>
      <c r="I10" s="10" cm="1">
        <f t="array" ref="I10">I9/I5*1000</f>
        <v>53.82</v>
      </c>
      <c r="J10" s="10" cm="1">
        <f t="array" ref="J10">J9/J5*1000</f>
        <v>53.82</v>
      </c>
      <c r="K10" s="10" cm="1">
        <f t="array" ref="K10">K9/K5*1000</f>
        <v>70.2</v>
      </c>
      <c r="L10" s="10" cm="1">
        <f t="array" ref="L10">L9/L5*1000</f>
        <v>53.991</v>
      </c>
      <c r="M10" s="10" cm="1">
        <f t="array" ref="M10">M9/M5*1000</f>
        <v>70.182</v>
      </c>
      <c r="N10" s="10" cm="1">
        <f t="array" ref="N10">N9/N5*1000</f>
        <v>70.191</v>
      </c>
      <c r="O10" s="10" cm="1">
        <f t="array" ref="O10">O9/O5*1000</f>
        <v>111.842105263158</v>
      </c>
      <c r="P10" s="10" cm="1">
        <f t="array" ref="P10">P9/P5*1000</f>
        <v>66.58199999999999</v>
      </c>
      <c r="Q10" s="10" cm="1">
        <f t="array" ref="Q10">Q9/Q5*1000</f>
        <v>62.982</v>
      </c>
      <c r="R10" s="10" cm="1">
        <f t="array" ref="R10">R9/R5*1000</f>
        <v>66.58199999999999</v>
      </c>
      <c r="S10" s="10" cm="1">
        <f t="array" ref="S10">S9/S5*1000</f>
        <v>54.225</v>
      </c>
      <c r="T10" s="10" cm="1">
        <f t="array" ref="T10">T9/T5*1000</f>
        <v>99.59999999999999</v>
      </c>
      <c r="U10" s="10" cm="1">
        <f t="array" ref="U10">U9/U5*1000</f>
        <v>104.97</v>
      </c>
      <c r="V10" s="10" cm="1">
        <f t="array" ref="V10">V9/V5*1000</f>
        <v>263.94</v>
      </c>
      <c r="W10" s="10" cm="1">
        <f t="array" ref="W10">W9/W5*1000</f>
        <v>53.82</v>
      </c>
      <c r="X10" s="10" cm="1">
        <f t="array" ref="X10">X9/X5*1000</f>
        <v>56.81</v>
      </c>
      <c r="Y10" s="10" cm="1">
        <f t="array" ref="Y10">Y9/Y5*1000</f>
        <v>71.982</v>
      </c>
      <c r="Z10" s="10" cm="1">
        <f t="array" ref="Z10">Z9/Z5*1000</f>
        <v>66.42</v>
      </c>
      <c r="AA10" s="10" cm="1">
        <f t="array" ref="AA10">AA9/AA5*1000</f>
        <v>52.182</v>
      </c>
      <c r="AB10" s="10" cm="1">
        <f t="array" ref="AB10">AB9/AB5*1000</f>
        <v>68.364</v>
      </c>
      <c r="AC10" s="10" cm="1">
        <f t="array" ref="AC10">AC9/AC5*1000</f>
        <v>48.52</v>
      </c>
    </row>
    <row r="11" ht="20.05" customHeight="1">
      <c r="A11" s="22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ht="32.05" customHeight="1">
      <c r="A12" t="s" s="8">
        <v>61</v>
      </c>
      <c r="B12" s="23"/>
      <c r="C12" s="24"/>
      <c r="D12" t="s" s="25">
        <v>62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t="s" s="25">
        <v>63</v>
      </c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</sheetData>
  <mergeCells count="1">
    <mergeCell ref="A1:AC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C1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9.9922" style="26" customWidth="1"/>
    <col min="2" max="29" width="22.25" style="26" customWidth="1"/>
    <col min="30" max="16384" width="16.3516" style="26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20.25" customHeight="1">
      <c r="A2" s="3"/>
      <c r="B2" t="s" s="4">
        <v>22</v>
      </c>
      <c r="C2" t="s" s="4">
        <v>20</v>
      </c>
      <c r="D2" t="s" s="4">
        <v>2</v>
      </c>
      <c r="E2" t="s" s="4">
        <v>6</v>
      </c>
      <c r="F2" t="s" s="4">
        <v>16</v>
      </c>
      <c r="G2" t="s" s="4">
        <v>7</v>
      </c>
      <c r="H2" t="s" s="4">
        <v>8</v>
      </c>
      <c r="I2" t="s" s="4">
        <v>13</v>
      </c>
      <c r="J2" t="s" s="4">
        <v>3</v>
      </c>
      <c r="K2" t="s" s="4">
        <v>17</v>
      </c>
      <c r="L2" t="s" s="4">
        <v>3</v>
      </c>
      <c r="M2" t="s" s="4">
        <v>4</v>
      </c>
      <c r="N2" t="s" s="4">
        <v>11</v>
      </c>
      <c r="O2" t="s" s="4">
        <v>5</v>
      </c>
      <c r="P2" t="s" s="4">
        <v>2</v>
      </c>
      <c r="Q2" t="s" s="4">
        <v>10</v>
      </c>
      <c r="R2" t="s" s="4">
        <v>19</v>
      </c>
      <c r="S2" t="s" s="4">
        <v>12</v>
      </c>
      <c r="T2" t="s" s="4">
        <v>21</v>
      </c>
      <c r="U2" t="s" s="4">
        <v>9</v>
      </c>
      <c r="V2" t="s" s="4">
        <v>9</v>
      </c>
      <c r="W2" t="s" s="4">
        <v>8</v>
      </c>
      <c r="X2" t="s" s="4">
        <v>18</v>
      </c>
      <c r="Y2" t="s" s="4">
        <v>1</v>
      </c>
      <c r="Z2" t="s" s="4">
        <v>14</v>
      </c>
      <c r="AA2" t="s" s="4">
        <v>15</v>
      </c>
      <c r="AB2" t="s" s="4">
        <v>9</v>
      </c>
      <c r="AC2" t="s" s="4">
        <v>15</v>
      </c>
    </row>
    <row r="3" ht="32.25" customHeight="1">
      <c r="A3" t="s" s="5">
        <v>23</v>
      </c>
      <c r="B3" t="s" s="6">
        <v>50</v>
      </c>
      <c r="C3" t="s" s="7">
        <v>48</v>
      </c>
      <c r="D3" t="s" s="7">
        <v>25</v>
      </c>
      <c r="E3" t="s" s="7">
        <v>31</v>
      </c>
      <c r="F3" t="s" s="7">
        <v>44</v>
      </c>
      <c r="G3" t="s" s="7">
        <v>32</v>
      </c>
      <c r="H3" t="s" s="7">
        <v>34</v>
      </c>
      <c r="I3" t="s" s="7">
        <v>40</v>
      </c>
      <c r="J3" t="s" s="7">
        <v>27</v>
      </c>
      <c r="K3" t="s" s="7">
        <v>45</v>
      </c>
      <c r="L3" t="s" s="7">
        <v>28</v>
      </c>
      <c r="M3" t="s" s="7">
        <v>29</v>
      </c>
      <c r="N3" t="s" s="7">
        <v>38</v>
      </c>
      <c r="O3" t="s" s="7">
        <v>30</v>
      </c>
      <c r="P3" t="s" s="7">
        <v>26</v>
      </c>
      <c r="Q3" t="s" s="7">
        <v>37</v>
      </c>
      <c r="R3" t="s" s="7">
        <v>47</v>
      </c>
      <c r="S3" t="s" s="7">
        <v>39</v>
      </c>
      <c r="T3" t="s" s="7">
        <v>49</v>
      </c>
      <c r="U3" t="s" s="7">
        <v>35</v>
      </c>
      <c r="V3" t="s" s="7">
        <v>35</v>
      </c>
      <c r="W3" t="s" s="7">
        <v>33</v>
      </c>
      <c r="X3" t="s" s="7">
        <v>46</v>
      </c>
      <c r="Y3" t="s" s="7">
        <v>24</v>
      </c>
      <c r="Z3" t="s" s="7">
        <v>41</v>
      </c>
      <c r="AA3" t="s" s="7">
        <v>42</v>
      </c>
      <c r="AB3" t="s" s="7">
        <v>36</v>
      </c>
      <c r="AC3" t="s" s="7">
        <v>43</v>
      </c>
    </row>
    <row r="4" ht="23" customHeight="1">
      <c r="A4" t="s" s="8">
        <v>51</v>
      </c>
      <c r="B4" s="9">
        <v>38.98</v>
      </c>
      <c r="C4" s="10">
        <v>28.99</v>
      </c>
      <c r="D4" s="10">
        <v>27.9</v>
      </c>
      <c r="E4" s="10">
        <v>29.9</v>
      </c>
      <c r="F4" s="10">
        <v>29.9</v>
      </c>
      <c r="G4" s="10">
        <v>29.9</v>
      </c>
      <c r="H4" s="10">
        <v>59.99</v>
      </c>
      <c r="I4" s="10">
        <v>21.69</v>
      </c>
      <c r="J4" s="10">
        <v>34.99</v>
      </c>
      <c r="K4" s="10">
        <v>29.9</v>
      </c>
      <c r="L4" s="10">
        <v>59.9</v>
      </c>
      <c r="M4" s="10">
        <v>34.9</v>
      </c>
      <c r="N4" s="10">
        <v>34.99</v>
      </c>
      <c r="O4" s="10">
        <v>24.9</v>
      </c>
      <c r="P4" s="10">
        <v>34.9</v>
      </c>
      <c r="Q4" s="10">
        <v>36.99</v>
      </c>
      <c r="R4" s="10">
        <v>36.9</v>
      </c>
      <c r="S4" s="10">
        <v>36.99</v>
      </c>
      <c r="T4" s="10">
        <v>18.99</v>
      </c>
      <c r="U4" s="10">
        <v>38.99</v>
      </c>
      <c r="V4" s="10">
        <v>77.98999999999999</v>
      </c>
      <c r="W4" s="10">
        <v>39</v>
      </c>
      <c r="X4" s="10">
        <v>39.99</v>
      </c>
      <c r="Y4" s="10">
        <v>29.99</v>
      </c>
      <c r="Z4" s="10">
        <v>24.9</v>
      </c>
      <c r="AA4" s="10">
        <v>34.99</v>
      </c>
      <c r="AB4" s="10">
        <v>22.99</v>
      </c>
      <c r="AC4" s="10">
        <v>43.99</v>
      </c>
    </row>
    <row r="5" ht="23" customHeight="1">
      <c r="A5" t="s" s="8">
        <v>52</v>
      </c>
      <c r="B5" s="11">
        <v>500</v>
      </c>
      <c r="C5" s="12">
        <v>500</v>
      </c>
      <c r="D5" s="12">
        <v>500</v>
      </c>
      <c r="E5" s="12">
        <v>500</v>
      </c>
      <c r="F5" s="12">
        <v>500</v>
      </c>
      <c r="G5" s="12">
        <v>500</v>
      </c>
      <c r="H5" s="12">
        <v>1000</v>
      </c>
      <c r="I5" s="12">
        <v>300</v>
      </c>
      <c r="J5" s="12">
        <v>500</v>
      </c>
      <c r="K5" s="12">
        <v>500</v>
      </c>
      <c r="L5" s="12">
        <v>1000</v>
      </c>
      <c r="M5" s="12">
        <v>500</v>
      </c>
      <c r="N5" s="12">
        <v>500</v>
      </c>
      <c r="O5" s="12">
        <v>350</v>
      </c>
      <c r="P5" s="12">
        <v>500</v>
      </c>
      <c r="Q5" s="12">
        <v>500</v>
      </c>
      <c r="R5" s="12">
        <v>500</v>
      </c>
      <c r="S5" s="12">
        <v>500</v>
      </c>
      <c r="T5" s="12">
        <v>250</v>
      </c>
      <c r="U5" s="12">
        <v>500</v>
      </c>
      <c r="V5" s="12">
        <v>1000</v>
      </c>
      <c r="W5" s="12">
        <v>500</v>
      </c>
      <c r="X5" s="12">
        <v>500</v>
      </c>
      <c r="Y5" s="12">
        <v>300</v>
      </c>
      <c r="Z5" s="12">
        <v>225</v>
      </c>
      <c r="AA5" s="12">
        <v>300</v>
      </c>
      <c r="AB5" s="12">
        <v>114</v>
      </c>
      <c r="AC5" s="12">
        <v>150</v>
      </c>
    </row>
    <row r="6" ht="23" customHeight="1">
      <c r="A6" t="s" s="8">
        <v>53</v>
      </c>
      <c r="B6" t="s" s="13">
        <v>57</v>
      </c>
      <c r="C6" t="s" s="14">
        <v>54</v>
      </c>
      <c r="D6" t="s" s="14">
        <v>55</v>
      </c>
      <c r="E6" t="s" s="14">
        <v>56</v>
      </c>
      <c r="F6" t="s" s="14">
        <v>54</v>
      </c>
      <c r="G6" t="s" s="14">
        <v>56</v>
      </c>
      <c r="H6" t="s" s="14">
        <v>54</v>
      </c>
      <c r="I6" t="s" s="14">
        <v>54</v>
      </c>
      <c r="J6" t="s" s="14">
        <v>54</v>
      </c>
      <c r="K6" t="s" s="14">
        <v>54</v>
      </c>
      <c r="L6" t="s" s="14">
        <v>54</v>
      </c>
      <c r="M6" t="s" s="14">
        <v>54</v>
      </c>
      <c r="N6" t="s" s="14">
        <v>54</v>
      </c>
      <c r="O6" t="s" s="14">
        <v>54</v>
      </c>
      <c r="P6" t="s" s="14">
        <v>55</v>
      </c>
      <c r="Q6" t="s" s="14">
        <v>54</v>
      </c>
      <c r="R6" t="s" s="14">
        <v>56</v>
      </c>
      <c r="S6" t="s" s="14">
        <v>54</v>
      </c>
      <c r="T6" t="s" s="14">
        <v>54</v>
      </c>
      <c r="U6" t="s" s="14">
        <v>54</v>
      </c>
      <c r="V6" t="s" s="14">
        <v>54</v>
      </c>
      <c r="W6" t="s" s="14">
        <v>54</v>
      </c>
      <c r="X6" t="s" s="14">
        <v>54</v>
      </c>
      <c r="Y6" t="s" s="14">
        <v>54</v>
      </c>
      <c r="Z6" t="s" s="14">
        <v>56</v>
      </c>
      <c r="AA6" t="s" s="14">
        <v>57</v>
      </c>
      <c r="AB6" t="s" s="14">
        <v>54</v>
      </c>
      <c r="AC6" t="s" s="14">
        <v>57</v>
      </c>
    </row>
    <row r="7" ht="23" customHeight="1">
      <c r="A7" t="s" s="15">
        <v>58</v>
      </c>
      <c r="B7" s="16">
        <v>0.1</v>
      </c>
      <c r="C7" s="18">
        <v>0.1</v>
      </c>
      <c r="D7" s="17">
        <v>0.05</v>
      </c>
      <c r="E7" s="18">
        <v>0.1</v>
      </c>
      <c r="F7" s="18">
        <v>0.1</v>
      </c>
      <c r="G7" s="18">
        <v>0.1</v>
      </c>
      <c r="H7" s="18">
        <v>0.1</v>
      </c>
      <c r="I7" s="17">
        <v>0.25</v>
      </c>
      <c r="J7" s="17">
        <v>0.21</v>
      </c>
      <c r="K7" s="17">
        <v>0.05</v>
      </c>
      <c r="L7" s="17">
        <v>0.21</v>
      </c>
      <c r="M7" s="18">
        <v>0.1</v>
      </c>
      <c r="N7" s="18">
        <v>0.1</v>
      </c>
      <c r="O7" s="18">
        <v>0.1</v>
      </c>
      <c r="P7" s="17">
        <v>0.05</v>
      </c>
      <c r="Q7" s="18">
        <v>0.1</v>
      </c>
      <c r="R7" s="18">
        <v>0.1</v>
      </c>
      <c r="S7" s="18">
        <v>0.1</v>
      </c>
      <c r="T7" s="18">
        <v>0.1</v>
      </c>
      <c r="U7" s="18">
        <v>0.1</v>
      </c>
      <c r="V7" s="18">
        <v>0.1</v>
      </c>
      <c r="W7" s="18">
        <v>0.1</v>
      </c>
      <c r="X7" s="18">
        <v>0.1</v>
      </c>
      <c r="Y7" s="18">
        <v>0.1</v>
      </c>
      <c r="Z7" s="18">
        <v>0.1</v>
      </c>
      <c r="AA7" s="18">
        <v>0.1</v>
      </c>
      <c r="AB7" s="18">
        <v>0.1</v>
      </c>
      <c r="AC7" s="18">
        <v>0.1</v>
      </c>
    </row>
    <row r="8" ht="23" customHeight="1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ht="23" customHeight="1">
      <c r="A9" t="s" s="8">
        <v>59</v>
      </c>
      <c r="B9" s="9">
        <v>24.26</v>
      </c>
      <c r="C9" s="10" cm="1">
        <f t="array" ref="C9">C4*(1-C7)</f>
        <v>26.091</v>
      </c>
      <c r="D9" s="10" cm="1">
        <f t="array" ref="D9">D4*0.95</f>
        <v>26.505</v>
      </c>
      <c r="E9" s="10" cm="1">
        <f t="array" ref="E9">E4*0.9</f>
        <v>26.91</v>
      </c>
      <c r="F9" s="10" cm="1">
        <f t="array" ref="F9">F4*(1-F7)</f>
        <v>26.91</v>
      </c>
      <c r="G9" s="10" cm="1">
        <f t="array" ref="G9">G4*0.9</f>
        <v>26.91</v>
      </c>
      <c r="H9" s="10" cm="1">
        <f t="array" ref="H9">H4*0.9</f>
        <v>53.991</v>
      </c>
      <c r="I9" s="10" cm="1">
        <f t="array" ref="I9">I4*0.75</f>
        <v>16.2675</v>
      </c>
      <c r="J9" s="10">
        <v>27.65</v>
      </c>
      <c r="K9" s="10" cm="1">
        <f t="array" ref="K9">K4*(1-K7)</f>
        <v>28.405</v>
      </c>
      <c r="L9" s="10">
        <v>59.9</v>
      </c>
      <c r="M9" s="10" cm="1">
        <f t="array" ref="M9">M4*0.9</f>
        <v>31.41</v>
      </c>
      <c r="N9" s="10" cm="1">
        <f t="array" ref="N9">N4*0.9</f>
        <v>31.491</v>
      </c>
      <c r="O9" s="10" cm="1">
        <f t="array" ref="O9">O4*0.9</f>
        <v>22.41</v>
      </c>
      <c r="P9" s="10" cm="1">
        <f t="array" ref="P9">P4*0.95</f>
        <v>33.155</v>
      </c>
      <c r="Q9" s="10" cm="1">
        <f t="array" ref="Q9">Q4*0.9</f>
        <v>33.291</v>
      </c>
      <c r="R9" s="10" cm="1">
        <f t="array" ref="R9">R4*(1-R7)</f>
        <v>33.21</v>
      </c>
      <c r="S9" s="10" cm="1">
        <f t="array" ref="S9">S4*0.9</f>
        <v>33.291</v>
      </c>
      <c r="T9" s="10" cm="1">
        <f t="array" ref="T9">T4*(1-T7)</f>
        <v>17.091</v>
      </c>
      <c r="U9" s="10" cm="1">
        <f t="array" ref="U9">U4*0.9</f>
        <v>35.091</v>
      </c>
      <c r="V9" s="10" cm="1">
        <f t="array" ref="V9">V4*0.9</f>
        <v>70.191</v>
      </c>
      <c r="W9" s="10" cm="1">
        <f t="array" ref="W9">W4*0.9</f>
        <v>35.1</v>
      </c>
      <c r="X9" s="10" cm="1">
        <f t="array" ref="X9">X4*(1-X7)</f>
        <v>35.991</v>
      </c>
      <c r="Y9" s="10">
        <v>26.99</v>
      </c>
      <c r="Z9" s="10" cm="1">
        <f t="array" ref="Z9">Z4*(1-Z7)</f>
        <v>22.41</v>
      </c>
      <c r="AA9" s="10" cm="1">
        <f t="array" ref="AA9">AA4*(1-AA7)</f>
        <v>31.491</v>
      </c>
      <c r="AB9" s="10">
        <v>12.75</v>
      </c>
      <c r="AC9" s="10" cm="1">
        <f t="array" ref="AC9">AC4*(1-AC7)</f>
        <v>39.591</v>
      </c>
    </row>
    <row r="10" ht="23" customHeight="1">
      <c r="A10" t="s" s="8">
        <v>60</v>
      </c>
      <c r="B10" s="9" cm="1">
        <f t="array" ref="B10">B9/B5*1000</f>
        <v>48.52</v>
      </c>
      <c r="C10" s="10" cm="1">
        <f t="array" ref="C10">C9/C5*1000</f>
        <v>52.182</v>
      </c>
      <c r="D10" s="10" cm="1">
        <f t="array" ref="D10">D9/D5*1000</f>
        <v>53.01</v>
      </c>
      <c r="E10" s="10" cm="1">
        <f t="array" ref="E10">E9/E5*1000</f>
        <v>53.82</v>
      </c>
      <c r="F10" s="10" cm="1">
        <f t="array" ref="F10">F9/F5*1000</f>
        <v>53.82</v>
      </c>
      <c r="G10" s="10" cm="1">
        <f t="array" ref="G10">G9/G5*1000</f>
        <v>53.82</v>
      </c>
      <c r="H10" s="10" cm="1">
        <f t="array" ref="H10">H9/H5*1000</f>
        <v>53.991</v>
      </c>
      <c r="I10" s="10" cm="1">
        <f t="array" ref="I10">I9/I5*1000</f>
        <v>54.225</v>
      </c>
      <c r="J10" s="10" cm="1">
        <f t="array" ref="J10">J9/J5*1000</f>
        <v>55.3</v>
      </c>
      <c r="K10" s="10" cm="1">
        <f t="array" ref="K10">K9/K5*1000</f>
        <v>56.81</v>
      </c>
      <c r="L10" s="10" cm="1">
        <f t="array" ref="L10">L9/L5*1000</f>
        <v>59.9</v>
      </c>
      <c r="M10" s="10" cm="1">
        <f t="array" ref="M10">M9/M5*1000</f>
        <v>62.82</v>
      </c>
      <c r="N10" s="10" cm="1">
        <f t="array" ref="N10">N9/N5*1000</f>
        <v>62.982</v>
      </c>
      <c r="O10" s="10" cm="1">
        <f t="array" ref="O10">O9/O5*1000</f>
        <v>64.0285714285714</v>
      </c>
      <c r="P10" s="10" cm="1">
        <f t="array" ref="P10">P9/P5*1000</f>
        <v>66.31</v>
      </c>
      <c r="Q10" s="10" cm="1">
        <f t="array" ref="Q10">Q9/Q5*1000</f>
        <v>66.58199999999999</v>
      </c>
      <c r="R10" s="10" cm="1">
        <f t="array" ref="R10">R9/R5*1000</f>
        <v>66.42</v>
      </c>
      <c r="S10" s="10" cm="1">
        <f t="array" ref="S10">S9/S5*1000</f>
        <v>66.58199999999999</v>
      </c>
      <c r="T10" s="10" cm="1">
        <f t="array" ref="T10">T9/T5*1000</f>
        <v>68.364</v>
      </c>
      <c r="U10" s="10" cm="1">
        <f t="array" ref="U10">U9/U5*1000</f>
        <v>70.182</v>
      </c>
      <c r="V10" s="10" cm="1">
        <f t="array" ref="V10">V9/V5*1000</f>
        <v>70.191</v>
      </c>
      <c r="W10" s="10" cm="1">
        <f t="array" ref="W10">W9/W5*1000</f>
        <v>70.2</v>
      </c>
      <c r="X10" s="10" cm="1">
        <f t="array" ref="X10">X9/X5*1000</f>
        <v>71.982</v>
      </c>
      <c r="Y10" s="10" cm="1">
        <f t="array" ref="Y10">Y9/Y5*1000</f>
        <v>89.9666666666667</v>
      </c>
      <c r="Z10" s="10" cm="1">
        <f t="array" ref="Z10">Z9/Z5*1000</f>
        <v>99.59999999999999</v>
      </c>
      <c r="AA10" s="10" cm="1">
        <f t="array" ref="AA10">AA9/AA5*1000</f>
        <v>104.97</v>
      </c>
      <c r="AB10" s="10" cm="1">
        <f t="array" ref="AB10">AB9/AB5*1000</f>
        <v>111.842105263158</v>
      </c>
      <c r="AC10" s="10" cm="1">
        <f t="array" ref="AC10">AC9/AC5*1000</f>
        <v>263.94</v>
      </c>
    </row>
    <row r="11" ht="20.05" customHeight="1">
      <c r="A11" s="22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ht="32.05" customHeight="1">
      <c r="A12" t="s" s="8">
        <v>61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t="s" s="25">
        <v>62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t="s" s="25">
        <v>63</v>
      </c>
      <c r="AC12" s="24"/>
    </row>
  </sheetData>
  <mergeCells count="1">
    <mergeCell ref="A1:AC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W1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9.9922" style="27" customWidth="1"/>
    <col min="2" max="3" width="21.7812" style="27" customWidth="1"/>
    <col min="4" max="4" width="22.8516" style="27" customWidth="1"/>
    <col min="5" max="49" width="22.5781" style="27" customWidth="1"/>
    <col min="50" max="16384" width="16.3516" style="27" customWidth="1"/>
  </cols>
  <sheetData>
    <row r="1" ht="27.65" customHeight="1">
      <c r="A1" t="s" s="2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ht="20.25" customHeight="1">
      <c r="A2" s="3"/>
      <c r="B2" t="s" s="4">
        <v>65</v>
      </c>
      <c r="C2" t="s" s="4">
        <v>65</v>
      </c>
      <c r="D2" t="s" s="4">
        <v>66</v>
      </c>
      <c r="E2" t="s" s="4">
        <v>66</v>
      </c>
      <c r="F2" t="s" s="4">
        <v>67</v>
      </c>
      <c r="G2" t="s" s="4">
        <v>67</v>
      </c>
      <c r="H2" t="s" s="4">
        <v>2</v>
      </c>
      <c r="I2" t="s" s="4">
        <v>3</v>
      </c>
      <c r="J2" t="s" s="4">
        <v>3</v>
      </c>
      <c r="K2" t="s" s="4">
        <v>3</v>
      </c>
      <c r="L2" t="s" s="4">
        <v>3</v>
      </c>
      <c r="M2" t="s" s="4">
        <v>3</v>
      </c>
      <c r="N2" t="s" s="4">
        <v>4</v>
      </c>
      <c r="O2" t="s" s="4">
        <v>5</v>
      </c>
      <c r="P2" t="s" s="4">
        <v>68</v>
      </c>
      <c r="Q2" t="s" s="4">
        <v>6</v>
      </c>
      <c r="R2" t="s" s="4">
        <v>7</v>
      </c>
      <c r="S2" t="s" s="4">
        <v>69</v>
      </c>
      <c r="T2" t="s" s="4">
        <v>70</v>
      </c>
      <c r="U2" t="s" s="4">
        <v>8</v>
      </c>
      <c r="V2" t="s" s="4">
        <v>8</v>
      </c>
      <c r="W2" t="s" s="4">
        <v>9</v>
      </c>
      <c r="X2" t="s" s="4">
        <v>9</v>
      </c>
      <c r="Y2" t="s" s="4">
        <v>9</v>
      </c>
      <c r="Z2" t="s" s="4">
        <v>10</v>
      </c>
      <c r="AA2" t="s" s="4">
        <v>11</v>
      </c>
      <c r="AB2" t="s" s="4">
        <v>12</v>
      </c>
      <c r="AC2" t="s" s="4">
        <v>12</v>
      </c>
      <c r="AD2" t="s" s="4">
        <v>71</v>
      </c>
      <c r="AE2" t="s" s="4">
        <v>14</v>
      </c>
      <c r="AF2" t="s" s="4">
        <v>15</v>
      </c>
      <c r="AG2" t="s" s="4">
        <v>15</v>
      </c>
      <c r="AH2" t="s" s="4">
        <v>15</v>
      </c>
      <c r="AI2" t="s" s="4">
        <v>15</v>
      </c>
      <c r="AJ2" t="s" s="4">
        <v>72</v>
      </c>
      <c r="AK2" t="s" s="4">
        <v>72</v>
      </c>
      <c r="AL2" t="s" s="4">
        <v>73</v>
      </c>
      <c r="AM2" t="s" s="4">
        <v>18</v>
      </c>
      <c r="AN2" t="s" s="4">
        <v>19</v>
      </c>
      <c r="AO2" t="s" s="4">
        <v>74</v>
      </c>
      <c r="AP2" t="s" s="4">
        <v>20</v>
      </c>
      <c r="AQ2" t="s" s="4">
        <v>20</v>
      </c>
      <c r="AR2" t="s" s="4">
        <v>75</v>
      </c>
      <c r="AS2" t="s" s="4">
        <v>75</v>
      </c>
      <c r="AT2" t="s" s="4">
        <v>22</v>
      </c>
      <c r="AU2" t="s" s="4">
        <v>22</v>
      </c>
      <c r="AV2" t="s" s="4">
        <v>22</v>
      </c>
      <c r="AW2" t="s" s="4">
        <v>22</v>
      </c>
    </row>
    <row r="3" ht="44.25" customHeight="1">
      <c r="A3" t="s" s="5">
        <v>23</v>
      </c>
      <c r="B3" t="s" s="6">
        <v>76</v>
      </c>
      <c r="C3" t="s" s="7">
        <v>77</v>
      </c>
      <c r="D3" t="s" s="7">
        <v>78</v>
      </c>
      <c r="E3" t="s" s="7">
        <v>79</v>
      </c>
      <c r="F3" t="s" s="7">
        <v>80</v>
      </c>
      <c r="G3" t="s" s="7">
        <v>81</v>
      </c>
      <c r="H3" t="s" s="7">
        <v>82</v>
      </c>
      <c r="I3" t="s" s="7">
        <v>83</v>
      </c>
      <c r="J3" t="s" s="7">
        <v>84</v>
      </c>
      <c r="K3" t="s" s="7">
        <v>85</v>
      </c>
      <c r="L3" t="s" s="7">
        <v>86</v>
      </c>
      <c r="M3" t="s" s="7">
        <v>87</v>
      </c>
      <c r="N3" t="s" s="7">
        <v>88</v>
      </c>
      <c r="O3" t="s" s="7">
        <v>89</v>
      </c>
      <c r="P3" t="s" s="7">
        <v>90</v>
      </c>
      <c r="Q3" t="s" s="7">
        <v>91</v>
      </c>
      <c r="R3" t="s" s="7">
        <v>92</v>
      </c>
      <c r="S3" t="s" s="7">
        <v>93</v>
      </c>
      <c r="T3" t="s" s="7">
        <v>94</v>
      </c>
      <c r="U3" t="s" s="7">
        <v>95</v>
      </c>
      <c r="V3" t="s" s="7">
        <v>96</v>
      </c>
      <c r="W3" t="s" s="7">
        <v>97</v>
      </c>
      <c r="X3" t="s" s="7">
        <v>98</v>
      </c>
      <c r="Y3" t="s" s="7">
        <v>99</v>
      </c>
      <c r="Z3" t="s" s="7">
        <v>100</v>
      </c>
      <c r="AA3" t="s" s="7">
        <v>89</v>
      </c>
      <c r="AB3" t="s" s="7">
        <v>101</v>
      </c>
      <c r="AC3" t="s" s="7">
        <v>102</v>
      </c>
      <c r="AD3" t="s" s="7">
        <v>103</v>
      </c>
      <c r="AE3" t="s" s="7">
        <v>104</v>
      </c>
      <c r="AF3" t="s" s="7">
        <v>105</v>
      </c>
      <c r="AG3" t="s" s="7">
        <v>106</v>
      </c>
      <c r="AH3" t="s" s="7">
        <v>107</v>
      </c>
      <c r="AI3" t="s" s="7">
        <v>108</v>
      </c>
      <c r="AJ3" t="s" s="7">
        <v>109</v>
      </c>
      <c r="AK3" t="s" s="7">
        <v>110</v>
      </c>
      <c r="AL3" t="s" s="7">
        <v>111</v>
      </c>
      <c r="AM3" t="s" s="7">
        <v>112</v>
      </c>
      <c r="AN3" t="s" s="7">
        <v>113</v>
      </c>
      <c r="AO3" t="s" s="7">
        <v>114</v>
      </c>
      <c r="AP3" t="s" s="7">
        <v>115</v>
      </c>
      <c r="AQ3" t="s" s="7">
        <v>115</v>
      </c>
      <c r="AR3" t="s" s="7">
        <v>116</v>
      </c>
      <c r="AS3" t="s" s="7">
        <v>117</v>
      </c>
      <c r="AT3" t="s" s="7">
        <v>118</v>
      </c>
      <c r="AU3" t="s" s="7">
        <v>119</v>
      </c>
      <c r="AV3" t="s" s="7">
        <v>120</v>
      </c>
      <c r="AW3" t="s" s="7">
        <v>121</v>
      </c>
    </row>
    <row r="4" ht="23" customHeight="1">
      <c r="A4" t="s" s="8">
        <v>51</v>
      </c>
      <c r="B4" s="9">
        <v>16.7</v>
      </c>
      <c r="C4" s="10">
        <v>33.4</v>
      </c>
      <c r="D4" s="10">
        <v>25.7</v>
      </c>
      <c r="E4" s="10">
        <v>21.4</v>
      </c>
      <c r="F4" s="10">
        <v>27.9</v>
      </c>
      <c r="G4" s="10">
        <v>19.9</v>
      </c>
      <c r="H4" s="10">
        <v>19.9</v>
      </c>
      <c r="I4" s="10">
        <v>19.99</v>
      </c>
      <c r="J4" s="10">
        <v>39.99</v>
      </c>
      <c r="K4" s="10">
        <v>22.99</v>
      </c>
      <c r="L4" s="10">
        <v>35.99</v>
      </c>
      <c r="M4" s="10">
        <v>24.99</v>
      </c>
      <c r="N4" s="10">
        <v>24.9</v>
      </c>
      <c r="O4" s="10">
        <v>20.9</v>
      </c>
      <c r="P4" s="10">
        <v>14.99</v>
      </c>
      <c r="Q4" s="10">
        <v>29.9</v>
      </c>
      <c r="R4" s="10">
        <v>26.9</v>
      </c>
      <c r="S4" s="10">
        <v>29.99</v>
      </c>
      <c r="T4" s="10">
        <v>17.95</v>
      </c>
      <c r="U4" s="10">
        <v>30</v>
      </c>
      <c r="V4" s="10">
        <v>35</v>
      </c>
      <c r="W4" s="10">
        <v>31.99</v>
      </c>
      <c r="X4" s="10">
        <v>31.99</v>
      </c>
      <c r="Y4" s="10">
        <v>34.99</v>
      </c>
      <c r="Z4" s="10">
        <v>16.99</v>
      </c>
      <c r="AA4" s="10">
        <v>24.99</v>
      </c>
      <c r="AB4" s="10">
        <v>9.99</v>
      </c>
      <c r="AC4" s="10">
        <v>18.99</v>
      </c>
      <c r="AD4" s="10">
        <v>16.9</v>
      </c>
      <c r="AE4" s="10">
        <v>19.9</v>
      </c>
      <c r="AF4" s="10">
        <v>28.99</v>
      </c>
      <c r="AG4" s="10">
        <v>48.33</v>
      </c>
      <c r="AH4" s="10">
        <v>38.99</v>
      </c>
      <c r="AI4" s="10">
        <v>68.23999999999999</v>
      </c>
      <c r="AJ4" s="10">
        <v>8.49</v>
      </c>
      <c r="AK4" s="10">
        <v>13.99</v>
      </c>
      <c r="AL4" s="10">
        <v>10.99</v>
      </c>
      <c r="AM4" s="10">
        <v>23.99</v>
      </c>
      <c r="AN4" s="10">
        <v>14.9</v>
      </c>
      <c r="AO4" s="10">
        <v>16.99</v>
      </c>
      <c r="AP4" s="10">
        <v>15.99</v>
      </c>
      <c r="AQ4" s="10">
        <v>21.99</v>
      </c>
      <c r="AR4" s="10">
        <v>24.9</v>
      </c>
      <c r="AS4" s="10">
        <v>44.9</v>
      </c>
      <c r="AT4" s="10">
        <v>12.99</v>
      </c>
      <c r="AU4" s="10">
        <v>24.99</v>
      </c>
      <c r="AV4" s="10">
        <v>35.99</v>
      </c>
      <c r="AW4" s="10">
        <v>69.98999999999999</v>
      </c>
    </row>
    <row r="5" ht="23" customHeight="1">
      <c r="A5" t="s" s="8">
        <v>52</v>
      </c>
      <c r="B5" s="11">
        <v>500</v>
      </c>
      <c r="C5" s="12">
        <v>1000</v>
      </c>
      <c r="D5" s="12">
        <v>500</v>
      </c>
      <c r="E5" s="12">
        <v>250</v>
      </c>
      <c r="F5" s="12">
        <v>1000</v>
      </c>
      <c r="G5" s="12">
        <v>500</v>
      </c>
      <c r="H5" s="12">
        <v>500</v>
      </c>
      <c r="I5" s="12">
        <v>500</v>
      </c>
      <c r="J5" s="12">
        <v>1000</v>
      </c>
      <c r="K5" s="12">
        <v>500</v>
      </c>
      <c r="L5" s="12">
        <v>1000</v>
      </c>
      <c r="M5" s="12">
        <v>500</v>
      </c>
      <c r="N5" s="12">
        <v>500</v>
      </c>
      <c r="O5" s="12">
        <v>350</v>
      </c>
      <c r="P5" s="12">
        <v>500</v>
      </c>
      <c r="Q5" s="12">
        <v>500</v>
      </c>
      <c r="R5" s="12">
        <v>500</v>
      </c>
      <c r="S5" s="12">
        <v>500</v>
      </c>
      <c r="T5" s="12">
        <v>500</v>
      </c>
      <c r="U5" s="12">
        <v>500</v>
      </c>
      <c r="V5" s="12">
        <v>1000</v>
      </c>
      <c r="W5" s="12">
        <v>500</v>
      </c>
      <c r="X5" s="12">
        <v>1000</v>
      </c>
      <c r="Y5" s="12">
        <v>171</v>
      </c>
      <c r="Z5" s="12">
        <v>500</v>
      </c>
      <c r="AA5" s="12">
        <v>500</v>
      </c>
      <c r="AB5" s="12">
        <v>500</v>
      </c>
      <c r="AC5" s="12">
        <v>1000</v>
      </c>
      <c r="AD5" s="12">
        <v>400</v>
      </c>
      <c r="AE5" s="12">
        <v>500</v>
      </c>
      <c r="AF5" s="12">
        <v>300</v>
      </c>
      <c r="AG5" s="12">
        <v>600</v>
      </c>
      <c r="AH5" s="12">
        <v>300</v>
      </c>
      <c r="AI5" s="12">
        <v>600</v>
      </c>
      <c r="AJ5" s="12">
        <v>500</v>
      </c>
      <c r="AK5" s="12">
        <v>1000</v>
      </c>
      <c r="AL5" s="12">
        <v>150</v>
      </c>
      <c r="AM5" s="12">
        <v>300</v>
      </c>
      <c r="AN5" s="12">
        <v>300</v>
      </c>
      <c r="AO5" s="12">
        <v>250</v>
      </c>
      <c r="AP5" s="12">
        <v>500</v>
      </c>
      <c r="AQ5" s="12">
        <v>1000</v>
      </c>
      <c r="AR5" s="12">
        <v>500</v>
      </c>
      <c r="AS5" s="12">
        <v>1000</v>
      </c>
      <c r="AT5" s="12">
        <v>500</v>
      </c>
      <c r="AU5" s="12">
        <v>1000</v>
      </c>
      <c r="AV5" s="12">
        <v>500</v>
      </c>
      <c r="AW5" s="12">
        <v>1000</v>
      </c>
    </row>
    <row r="6" ht="23" customHeight="1">
      <c r="A6" t="s" s="8">
        <v>53</v>
      </c>
      <c r="B6" t="s" s="13">
        <v>54</v>
      </c>
      <c r="C6" t="s" s="14">
        <v>54</v>
      </c>
      <c r="D6" t="s" s="14">
        <v>54</v>
      </c>
      <c r="E6" t="s" s="14">
        <v>54</v>
      </c>
      <c r="F6" t="s" s="14">
        <v>56</v>
      </c>
      <c r="G6" t="s" s="14">
        <v>56</v>
      </c>
      <c r="H6" t="s" s="14">
        <v>55</v>
      </c>
      <c r="I6" t="s" s="14">
        <v>54</v>
      </c>
      <c r="J6" t="s" s="14">
        <v>54</v>
      </c>
      <c r="K6" t="s" s="14">
        <v>54</v>
      </c>
      <c r="L6" t="s" s="14">
        <v>54</v>
      </c>
      <c r="M6" t="s" s="14">
        <v>54</v>
      </c>
      <c r="N6" t="s" s="14">
        <v>54</v>
      </c>
      <c r="O6" t="s" s="14">
        <v>54</v>
      </c>
      <c r="P6" t="s" s="14">
        <v>54</v>
      </c>
      <c r="Q6" t="s" s="14">
        <v>56</v>
      </c>
      <c r="R6" t="s" s="14">
        <v>56</v>
      </c>
      <c r="S6" t="s" s="14">
        <v>54</v>
      </c>
      <c r="T6" t="s" s="14">
        <v>54</v>
      </c>
      <c r="U6" t="s" s="14">
        <v>54</v>
      </c>
      <c r="V6" t="s" s="14">
        <v>54</v>
      </c>
      <c r="W6" t="s" s="14">
        <v>54</v>
      </c>
      <c r="X6" t="s" s="14">
        <v>54</v>
      </c>
      <c r="Y6" t="s" s="14">
        <v>54</v>
      </c>
      <c r="Z6" t="s" s="14">
        <v>54</v>
      </c>
      <c r="AA6" t="s" s="14">
        <v>54</v>
      </c>
      <c r="AB6" t="s" s="14">
        <v>54</v>
      </c>
      <c r="AC6" t="s" s="14">
        <v>54</v>
      </c>
      <c r="AD6" t="s" s="14">
        <v>54</v>
      </c>
      <c r="AE6" t="s" s="14">
        <v>56</v>
      </c>
      <c r="AF6" t="s" s="14">
        <v>57</v>
      </c>
      <c r="AG6" t="s" s="14">
        <v>57</v>
      </c>
      <c r="AH6" t="s" s="14">
        <v>57</v>
      </c>
      <c r="AI6" t="s" s="14">
        <v>57</v>
      </c>
      <c r="AJ6" t="s" s="14">
        <v>122</v>
      </c>
      <c r="AK6" t="s" s="14">
        <v>122</v>
      </c>
      <c r="AL6" t="s" s="14">
        <v>57</v>
      </c>
      <c r="AM6" t="s" s="14">
        <v>54</v>
      </c>
      <c r="AN6" t="s" s="14">
        <v>56</v>
      </c>
      <c r="AO6" t="s" s="14">
        <v>54</v>
      </c>
      <c r="AP6" t="s" s="14">
        <v>54</v>
      </c>
      <c r="AQ6" t="s" s="14">
        <v>54</v>
      </c>
      <c r="AR6" t="s" s="14">
        <v>123</v>
      </c>
      <c r="AS6" t="s" s="14">
        <v>123</v>
      </c>
      <c r="AT6" t="s" s="14">
        <v>57</v>
      </c>
      <c r="AU6" t="s" s="14">
        <v>57</v>
      </c>
      <c r="AV6" t="s" s="14">
        <v>57</v>
      </c>
      <c r="AW6" t="s" s="14">
        <v>57</v>
      </c>
    </row>
    <row r="7" ht="23" customHeight="1">
      <c r="A7" t="s" s="15">
        <v>58</v>
      </c>
      <c r="B7" s="28">
        <v>0.05</v>
      </c>
      <c r="C7" s="17">
        <v>0.05</v>
      </c>
      <c r="D7" s="18">
        <v>0.1</v>
      </c>
      <c r="E7" s="18">
        <v>0.1</v>
      </c>
      <c r="F7" s="18">
        <v>0.1</v>
      </c>
      <c r="G7" s="18">
        <v>0.1</v>
      </c>
      <c r="H7" s="17">
        <v>0.05</v>
      </c>
      <c r="I7" s="17">
        <v>0.21</v>
      </c>
      <c r="J7" s="17">
        <v>0.21</v>
      </c>
      <c r="K7" s="17">
        <v>0.21</v>
      </c>
      <c r="L7" s="17">
        <v>0.21</v>
      </c>
      <c r="M7" s="17">
        <v>0.21</v>
      </c>
      <c r="N7" s="18">
        <v>0.1</v>
      </c>
      <c r="O7" s="18">
        <v>0.1</v>
      </c>
      <c r="P7" s="18">
        <v>0.1</v>
      </c>
      <c r="Q7" s="18">
        <v>0.1</v>
      </c>
      <c r="R7" s="18">
        <v>0.1</v>
      </c>
      <c r="S7" s="17">
        <v>0.05</v>
      </c>
      <c r="T7" s="18">
        <v>0.1</v>
      </c>
      <c r="U7" s="18">
        <v>0.1</v>
      </c>
      <c r="V7" s="18">
        <v>0.1</v>
      </c>
      <c r="W7" s="18">
        <v>0.1</v>
      </c>
      <c r="X7" s="18">
        <v>0.1</v>
      </c>
      <c r="Y7" s="18">
        <v>0.1</v>
      </c>
      <c r="Z7" s="18">
        <v>0.1</v>
      </c>
      <c r="AA7" s="18">
        <v>0.1</v>
      </c>
      <c r="AB7" s="18">
        <v>0.1</v>
      </c>
      <c r="AC7" s="18">
        <v>0.1</v>
      </c>
      <c r="AD7" s="17">
        <v>0.15</v>
      </c>
      <c r="AE7" s="18">
        <v>0.1</v>
      </c>
      <c r="AF7" s="18">
        <v>0.1</v>
      </c>
      <c r="AG7" s="18">
        <v>0.1</v>
      </c>
      <c r="AH7" s="18">
        <v>0.1</v>
      </c>
      <c r="AI7" s="18">
        <v>0.1</v>
      </c>
      <c r="AJ7" s="18">
        <v>0.1</v>
      </c>
      <c r="AK7" s="18">
        <v>0.1</v>
      </c>
      <c r="AL7" s="18">
        <v>0.1</v>
      </c>
      <c r="AM7" s="18">
        <v>0.1</v>
      </c>
      <c r="AN7" s="18">
        <v>0.1</v>
      </c>
      <c r="AO7" s="18">
        <v>0.1</v>
      </c>
      <c r="AP7" s="18">
        <v>0.1</v>
      </c>
      <c r="AQ7" s="18">
        <v>0.1</v>
      </c>
      <c r="AR7" s="18">
        <v>0.1</v>
      </c>
      <c r="AS7" s="18">
        <v>0.1</v>
      </c>
      <c r="AT7" s="18">
        <v>0.1</v>
      </c>
      <c r="AU7" s="18">
        <v>0.1</v>
      </c>
      <c r="AV7" s="18">
        <v>0.1</v>
      </c>
      <c r="AW7" s="18">
        <v>0.1</v>
      </c>
    </row>
    <row r="8" ht="23" customHeight="1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</row>
    <row r="9" ht="23" customHeight="1">
      <c r="A9" t="s" s="8">
        <v>59</v>
      </c>
      <c r="B9" s="9">
        <v>11.4</v>
      </c>
      <c r="C9" s="10">
        <v>14.25</v>
      </c>
      <c r="D9" s="10">
        <v>17.35</v>
      </c>
      <c r="E9" s="10">
        <v>14.45</v>
      </c>
      <c r="F9" s="10" cm="1">
        <f t="array" ref="F9">F4*0.9</f>
        <v>25.11</v>
      </c>
      <c r="G9" s="10" cm="1">
        <f t="array" ref="G9">G4*0.9</f>
        <v>17.91</v>
      </c>
      <c r="H9" s="10" cm="1">
        <f t="array" ref="H9">H4*0.95</f>
        <v>18.905</v>
      </c>
      <c r="I9" s="10">
        <v>13.5</v>
      </c>
      <c r="J9" s="10">
        <v>19.9</v>
      </c>
      <c r="K9" s="10">
        <v>18.17</v>
      </c>
      <c r="L9" s="10">
        <v>28.44</v>
      </c>
      <c r="M9" s="10">
        <v>19.75</v>
      </c>
      <c r="N9" s="10" cm="1">
        <f t="array" ref="N9">N4*0.9</f>
        <v>22.41</v>
      </c>
      <c r="O9" s="10" cm="1">
        <f t="array" ref="O9">O4*0.9</f>
        <v>18.81</v>
      </c>
      <c r="P9" s="10" cm="1">
        <f t="array" ref="P9">P4*0.9</f>
        <v>13.491</v>
      </c>
      <c r="Q9" s="10" cm="1">
        <f t="array" ref="Q9">Q4*0.9</f>
        <v>26.91</v>
      </c>
      <c r="R9" s="10" cm="1">
        <f t="array" ref="R9">R4*0.9</f>
        <v>24.21</v>
      </c>
      <c r="S9" s="10" cm="1">
        <f t="array" ref="S9">S4*0.95</f>
        <v>28.4905</v>
      </c>
      <c r="T9" s="10" cm="1">
        <f t="array" ref="T9">T4*0.9</f>
        <v>16.155</v>
      </c>
      <c r="U9" s="10" cm="1">
        <f t="array" ref="U9">U4*0.9</f>
        <v>27</v>
      </c>
      <c r="V9" s="10" cm="1">
        <f t="array" ref="V9">V4*0.9</f>
        <v>31.5</v>
      </c>
      <c r="W9" s="10">
        <v>16.99</v>
      </c>
      <c r="X9" s="10">
        <v>28.91</v>
      </c>
      <c r="Y9" s="10">
        <v>17.84</v>
      </c>
      <c r="Z9" s="10" cm="1">
        <f t="array" ref="Z9">Z4*0.9</f>
        <v>15.291</v>
      </c>
      <c r="AA9" s="10" cm="1">
        <f t="array" ref="AA9">AA4*0.9</f>
        <v>22.491</v>
      </c>
      <c r="AB9" s="10" cm="1">
        <f t="array" ref="AB9">AB4*0.9</f>
        <v>8.991</v>
      </c>
      <c r="AC9" s="10" cm="1">
        <f t="array" ref="AC9">AC4*0.9</f>
        <v>17.091</v>
      </c>
      <c r="AD9" s="10" cm="1">
        <f t="array" ref="AD9">AD4*0.85</f>
        <v>14.365</v>
      </c>
      <c r="AE9" s="10" cm="1">
        <f t="array" ref="AE9">AE4*(1-AE7)</f>
        <v>17.91</v>
      </c>
      <c r="AF9" s="10" cm="1">
        <f t="array" ref="AF9">AF4*(1-AF7)</f>
        <v>26.091</v>
      </c>
      <c r="AG9" s="10" cm="1">
        <f t="array" ref="AG9">AG4*(1-AG7)</f>
        <v>43.497</v>
      </c>
      <c r="AH9" s="10" cm="1">
        <f t="array" ref="AH9">AH4*(1-AH7)</f>
        <v>35.091</v>
      </c>
      <c r="AI9" s="10" cm="1">
        <f t="array" ref="AI9">AI4*(1-AI7)</f>
        <v>61.416</v>
      </c>
      <c r="AJ9" s="10" cm="1">
        <f t="array" ref="AJ9">AJ4*(1-AJ7)</f>
        <v>7.641</v>
      </c>
      <c r="AK9" s="10" cm="1">
        <f t="array" ref="AK9">AK4*(1-AK7)</f>
        <v>12.591</v>
      </c>
      <c r="AL9" s="10" cm="1">
        <f t="array" ref="AL9">AL4*(1-AL7)</f>
        <v>9.891</v>
      </c>
      <c r="AM9" s="10" cm="1">
        <f t="array" ref="AM9">AM4*(1-AM7)</f>
        <v>21.591</v>
      </c>
      <c r="AN9" s="10" cm="1">
        <f t="array" ref="AN9">AN4*(1-AN7)</f>
        <v>13.41</v>
      </c>
      <c r="AO9" s="10" cm="1">
        <f t="array" ref="AO9">AO4*(1-AO7)</f>
        <v>15.291</v>
      </c>
      <c r="AP9" s="10" cm="1">
        <f t="array" ref="AP9">AP4*(1-AP7)</f>
        <v>14.391</v>
      </c>
      <c r="AQ9" s="10" cm="1">
        <f t="array" ref="AQ9">AQ4*(1-AQ7)</f>
        <v>19.791</v>
      </c>
      <c r="AR9" s="10" cm="1">
        <f t="array" ref="AR9">AR4*(1-AR7)</f>
        <v>22.41</v>
      </c>
      <c r="AS9" s="10" cm="1">
        <f t="array" ref="AS9">AS4*(1-AS7)</f>
        <v>40.41</v>
      </c>
      <c r="AT9" s="10">
        <v>6.29</v>
      </c>
      <c r="AU9" s="10">
        <v>11.68</v>
      </c>
      <c r="AV9" s="10">
        <v>17.98</v>
      </c>
      <c r="AW9" s="10">
        <v>27.88</v>
      </c>
    </row>
    <row r="10" ht="23" customHeight="1">
      <c r="A10" t="s" s="8">
        <v>60</v>
      </c>
      <c r="B10" s="9" cm="1">
        <f t="array" ref="B10">B9/B5*1000</f>
        <v>22.8</v>
      </c>
      <c r="C10" s="10" cm="1">
        <f t="array" ref="C10">C9/C5*1000</f>
        <v>14.25</v>
      </c>
      <c r="D10" s="10" cm="1">
        <f t="array" ref="D10">D9/D5*1000</f>
        <v>34.7</v>
      </c>
      <c r="E10" s="10" cm="1">
        <f t="array" ref="E10">E9/E5*1000</f>
        <v>57.8</v>
      </c>
      <c r="F10" s="10" cm="1">
        <f t="array" ref="F10">F9/F5*1000</f>
        <v>25.11</v>
      </c>
      <c r="G10" s="10" cm="1">
        <f t="array" ref="G10">G9/G5*1000</f>
        <v>35.82</v>
      </c>
      <c r="H10" s="10" cm="1">
        <f t="array" ref="H10">H9/H5*1000</f>
        <v>37.81</v>
      </c>
      <c r="I10" s="10" cm="1">
        <f t="array" ref="I10">I9/I5*1000</f>
        <v>27</v>
      </c>
      <c r="J10" s="10" cm="1">
        <f t="array" ref="J10">J9/J5*1000</f>
        <v>19.9</v>
      </c>
      <c r="K10" s="10" cm="1">
        <f t="array" ref="K10">K9/K5*1000</f>
        <v>36.34</v>
      </c>
      <c r="L10" s="10" cm="1">
        <f t="array" ref="L10">L9/L5*1000</f>
        <v>28.44</v>
      </c>
      <c r="M10" s="10" cm="1">
        <f t="array" ref="M10">M9/M5*1000</f>
        <v>39.5</v>
      </c>
      <c r="N10" s="10" cm="1">
        <f t="array" ref="N10">N9/N5*1000</f>
        <v>44.82</v>
      </c>
      <c r="O10" s="10" cm="1">
        <f t="array" ref="O10">O9/O5*1000</f>
        <v>53.7428571428571</v>
      </c>
      <c r="P10" s="10" cm="1">
        <f t="array" ref="P10">P9/P5*1000</f>
        <v>26.982</v>
      </c>
      <c r="Q10" s="10" cm="1">
        <f t="array" ref="Q10">Q9/Q5*1000</f>
        <v>53.82</v>
      </c>
      <c r="R10" s="10" cm="1">
        <f t="array" ref="R10">R9/R5*1000</f>
        <v>48.42</v>
      </c>
      <c r="S10" s="10" cm="1">
        <f t="array" ref="S10">S9/S5*1000</f>
        <v>56.981</v>
      </c>
      <c r="T10" s="10" cm="1">
        <f t="array" ref="T10">T9/T5*1000</f>
        <v>32.31</v>
      </c>
      <c r="U10" s="10" cm="1">
        <f t="array" ref="U10">U9/U5*1000</f>
        <v>54</v>
      </c>
      <c r="V10" s="10" cm="1">
        <f t="array" ref="V10">V9/V5*1000</f>
        <v>31.5</v>
      </c>
      <c r="W10" s="10" cm="1">
        <f t="array" ref="W10">W9/W5*1000</f>
        <v>33.98</v>
      </c>
      <c r="X10" s="10" cm="1">
        <f t="array" ref="X10">X9/X5*1000</f>
        <v>28.91</v>
      </c>
      <c r="Y10" s="10" cm="1">
        <f t="array" ref="Y10">Y9/Y5*1000</f>
        <v>104.327485380117</v>
      </c>
      <c r="Z10" s="10" cm="1">
        <f t="array" ref="Z10">Z9/Z5*1000</f>
        <v>30.582</v>
      </c>
      <c r="AA10" s="10" cm="1">
        <f t="array" ref="AA10">AA9/AA5*1000</f>
        <v>44.982</v>
      </c>
      <c r="AB10" s="10" cm="1">
        <f t="array" ref="AB10">AB9/AB5*1000</f>
        <v>17.982</v>
      </c>
      <c r="AC10" s="10" cm="1">
        <f t="array" ref="AC10">AC9/AC5*1000</f>
        <v>17.091</v>
      </c>
      <c r="AD10" s="10" cm="1">
        <f t="array" ref="AD10">AD9/AD5*1000</f>
        <v>35.9125</v>
      </c>
      <c r="AE10" s="10" cm="1">
        <f t="array" ref="AE10">AE9/AE5*1000</f>
        <v>35.82</v>
      </c>
      <c r="AF10" s="10" cm="1">
        <f t="array" ref="AF10">AF9/AF5*1000</f>
        <v>86.97</v>
      </c>
      <c r="AG10" s="10" cm="1">
        <f t="array" ref="AG10">AG9/AG5*1000</f>
        <v>72.495</v>
      </c>
      <c r="AH10" s="10" cm="1">
        <f t="array" ref="AH10">AH9/AH5*1000</f>
        <v>116.97</v>
      </c>
      <c r="AI10" s="10" cm="1">
        <f t="array" ref="AI10">AI9/AI5*1000</f>
        <v>102.36</v>
      </c>
      <c r="AJ10" s="10" cm="1">
        <f t="array" ref="AJ10">AJ9/AJ5*1000</f>
        <v>15.282</v>
      </c>
      <c r="AK10" s="10" cm="1">
        <f t="array" ref="AK10">AK9/AK5*1000</f>
        <v>12.591</v>
      </c>
      <c r="AL10" s="10" cm="1">
        <f t="array" ref="AL10">AL9/AL5*1000</f>
        <v>65.94</v>
      </c>
      <c r="AM10" s="10" cm="1">
        <f t="array" ref="AM10">AM9/AM5*1000</f>
        <v>71.97</v>
      </c>
      <c r="AN10" s="10" cm="1">
        <f t="array" ref="AN10">AN9/AN5*1000</f>
        <v>44.7</v>
      </c>
      <c r="AO10" s="10" cm="1">
        <f t="array" ref="AO10">AO9/AO5*1000</f>
        <v>61.164</v>
      </c>
      <c r="AP10" s="10" cm="1">
        <f t="array" ref="AP10">AP9/AP5*1000</f>
        <v>28.782</v>
      </c>
      <c r="AQ10" s="10" cm="1">
        <f t="array" ref="AQ10">AQ9/AQ5*1000</f>
        <v>19.791</v>
      </c>
      <c r="AR10" s="10" cm="1">
        <f t="array" ref="AR10">AR9/AR5*1000</f>
        <v>44.82</v>
      </c>
      <c r="AS10" s="10" cm="1">
        <f t="array" ref="AS10">AS9/AS5*1000</f>
        <v>40.41</v>
      </c>
      <c r="AT10" s="10" cm="1">
        <f t="array" ref="AT10">AT9/AT5*1000</f>
        <v>12.58</v>
      </c>
      <c r="AU10" s="10" cm="1">
        <f t="array" ref="AU10">AU9/AU5*1000</f>
        <v>11.68</v>
      </c>
      <c r="AV10" s="10" cm="1">
        <f t="array" ref="AV10">AV9/AV5*1000</f>
        <v>35.96</v>
      </c>
      <c r="AW10" s="10" cm="1">
        <f t="array" ref="AW10">AW9/AW5*1000</f>
        <v>27.88</v>
      </c>
    </row>
    <row r="11" ht="20.05" customHeight="1">
      <c r="A11" s="22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</row>
    <row r="12" ht="32.05" customHeight="1">
      <c r="A12" t="s" s="8">
        <v>61</v>
      </c>
      <c r="B12" t="s" s="29">
        <v>124</v>
      </c>
      <c r="C12" t="s" s="25">
        <v>124</v>
      </c>
      <c r="D12" s="24"/>
      <c r="E12" s="24"/>
      <c r="F12" s="24"/>
      <c r="G12" s="24"/>
      <c r="H12" s="24"/>
      <c r="I12" s="24"/>
      <c r="J12" s="24"/>
      <c r="K12" t="s" s="25">
        <v>125</v>
      </c>
      <c r="L12" t="s" s="25">
        <v>125</v>
      </c>
      <c r="M12" t="s" s="25">
        <v>126</v>
      </c>
      <c r="N12" s="24"/>
      <c r="O12" s="24"/>
      <c r="P12" s="24"/>
      <c r="Q12" s="24"/>
      <c r="R12" s="24"/>
      <c r="S12" t="s" s="25">
        <v>127</v>
      </c>
      <c r="T12" s="24"/>
      <c r="U12" s="24"/>
      <c r="V12" s="24"/>
      <c r="W12" s="24"/>
      <c r="X12" s="24"/>
      <c r="Y12" t="s" s="25">
        <v>128</v>
      </c>
      <c r="Z12" s="24"/>
      <c r="AA12" s="24"/>
      <c r="AB12" s="24"/>
      <c r="AC12" s="24"/>
      <c r="AD12" s="24"/>
      <c r="AE12" s="24"/>
      <c r="AF12" s="24"/>
      <c r="AG12" s="24"/>
      <c r="AH12" t="s" s="25">
        <v>129</v>
      </c>
      <c r="AI12" t="s" s="25">
        <v>129</v>
      </c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</row>
  </sheetData>
  <mergeCells count="1">
    <mergeCell ref="A1:AW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W1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9.9922" style="30" customWidth="1"/>
    <col min="2" max="10" width="22.5781" style="30" customWidth="1"/>
    <col min="11" max="11" width="21.7812" style="30" customWidth="1"/>
    <col min="12" max="22" width="22.5781" style="30" customWidth="1"/>
    <col min="23" max="23" width="22.8516" style="30" customWidth="1"/>
    <col min="24" max="49" width="22.5781" style="30" customWidth="1"/>
    <col min="50" max="16384" width="16.3516" style="30" customWidth="1"/>
  </cols>
  <sheetData>
    <row r="1" ht="27.65" customHeight="1">
      <c r="A1" t="s" s="2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ht="20.25" customHeight="1">
      <c r="A2" s="3"/>
      <c r="B2" t="s" s="4">
        <v>22</v>
      </c>
      <c r="C2" t="s" s="4">
        <v>22</v>
      </c>
      <c r="D2" t="s" s="4">
        <v>72</v>
      </c>
      <c r="E2" t="s" s="4">
        <v>65</v>
      </c>
      <c r="F2" t="s" s="4">
        <v>72</v>
      </c>
      <c r="G2" t="s" s="4">
        <v>12</v>
      </c>
      <c r="H2" t="s" s="4">
        <v>12</v>
      </c>
      <c r="I2" t="s" s="4">
        <v>20</v>
      </c>
      <c r="J2" t="s" s="4">
        <v>3</v>
      </c>
      <c r="K2" t="s" s="4">
        <v>65</v>
      </c>
      <c r="L2" t="s" s="4">
        <v>67</v>
      </c>
      <c r="M2" t="s" s="4">
        <v>68</v>
      </c>
      <c r="N2" t="s" s="4">
        <v>3</v>
      </c>
      <c r="O2" t="s" s="4">
        <v>22</v>
      </c>
      <c r="P2" t="s" s="4">
        <v>3</v>
      </c>
      <c r="Q2" t="s" s="4">
        <v>20</v>
      </c>
      <c r="R2" t="s" s="4">
        <v>9</v>
      </c>
      <c r="S2" t="s" s="4">
        <v>10</v>
      </c>
      <c r="T2" t="s" s="4">
        <v>8</v>
      </c>
      <c r="U2" t="s" s="4">
        <v>70</v>
      </c>
      <c r="V2" t="s" s="4">
        <v>9</v>
      </c>
      <c r="W2" t="s" s="4">
        <v>66</v>
      </c>
      <c r="X2" t="s" s="4">
        <v>67</v>
      </c>
      <c r="Y2" t="s" s="4">
        <v>71</v>
      </c>
      <c r="Z2" t="s" s="4">
        <v>22</v>
      </c>
      <c r="AA2" t="s" s="4">
        <v>3</v>
      </c>
      <c r="AB2" t="s" s="4">
        <v>2</v>
      </c>
      <c r="AC2" t="s" s="4">
        <v>3</v>
      </c>
      <c r="AD2" t="s" s="4">
        <v>75</v>
      </c>
      <c r="AE2" t="s" s="4">
        <v>19</v>
      </c>
      <c r="AF2" t="s" s="4">
        <v>4</v>
      </c>
      <c r="AG2" t="s" s="4">
        <v>75</v>
      </c>
      <c r="AH2" t="s" s="4">
        <v>11</v>
      </c>
      <c r="AI2" t="s" s="4">
        <v>7</v>
      </c>
      <c r="AJ2" t="s" s="4">
        <v>5</v>
      </c>
      <c r="AK2" t="s" s="4">
        <v>6</v>
      </c>
      <c r="AL2" t="s" s="4">
        <v>8</v>
      </c>
      <c r="AM2" t="s" s="4">
        <v>69</v>
      </c>
      <c r="AN2" t="s" s="4">
        <v>66</v>
      </c>
      <c r="AO2" t="s" s="4">
        <v>74</v>
      </c>
      <c r="AP2" t="s" s="4">
        <v>73</v>
      </c>
      <c r="AQ2" t="s" s="4">
        <v>18</v>
      </c>
      <c r="AR2" t="s" s="4">
        <v>9</v>
      </c>
      <c r="AS2" t="s" s="4">
        <v>14</v>
      </c>
      <c r="AT2" t="s" s="4">
        <v>15</v>
      </c>
      <c r="AU2" t="s" s="4">
        <v>15</v>
      </c>
      <c r="AV2" t="s" s="4">
        <v>15</v>
      </c>
      <c r="AW2" t="s" s="4">
        <v>15</v>
      </c>
    </row>
    <row r="3" ht="44.25" customHeight="1">
      <c r="A3" t="s" s="5">
        <v>23</v>
      </c>
      <c r="B3" t="s" s="6">
        <v>119</v>
      </c>
      <c r="C3" t="s" s="7">
        <v>118</v>
      </c>
      <c r="D3" t="s" s="7">
        <v>110</v>
      </c>
      <c r="E3" t="s" s="7">
        <v>77</v>
      </c>
      <c r="F3" t="s" s="7">
        <v>109</v>
      </c>
      <c r="G3" t="s" s="7">
        <v>102</v>
      </c>
      <c r="H3" t="s" s="7">
        <v>101</v>
      </c>
      <c r="I3" t="s" s="7">
        <v>115</v>
      </c>
      <c r="J3" t="s" s="7">
        <v>84</v>
      </c>
      <c r="K3" t="s" s="7">
        <v>130</v>
      </c>
      <c r="L3" t="s" s="7">
        <v>80</v>
      </c>
      <c r="M3" t="s" s="7">
        <v>90</v>
      </c>
      <c r="N3" t="s" s="7">
        <v>83</v>
      </c>
      <c r="O3" t="s" s="7">
        <v>121</v>
      </c>
      <c r="P3" t="s" s="7">
        <v>86</v>
      </c>
      <c r="Q3" t="s" s="7">
        <v>115</v>
      </c>
      <c r="R3" t="s" s="7">
        <v>98</v>
      </c>
      <c r="S3" t="s" s="7">
        <v>100</v>
      </c>
      <c r="T3" t="s" s="7">
        <v>96</v>
      </c>
      <c r="U3" t="s" s="7">
        <v>94</v>
      </c>
      <c r="V3" t="s" s="7">
        <v>97</v>
      </c>
      <c r="W3" t="s" s="7">
        <v>78</v>
      </c>
      <c r="X3" t="s" s="7">
        <v>81</v>
      </c>
      <c r="Y3" t="s" s="7">
        <v>103</v>
      </c>
      <c r="Z3" t="s" s="7">
        <v>120</v>
      </c>
      <c r="AA3" t="s" s="7">
        <v>85</v>
      </c>
      <c r="AB3" t="s" s="7">
        <v>82</v>
      </c>
      <c r="AC3" t="s" s="7">
        <v>87</v>
      </c>
      <c r="AD3" t="s" s="7">
        <v>117</v>
      </c>
      <c r="AE3" t="s" s="7">
        <v>113</v>
      </c>
      <c r="AF3" t="s" s="7">
        <v>88</v>
      </c>
      <c r="AG3" t="s" s="7">
        <v>116</v>
      </c>
      <c r="AH3" t="s" s="7">
        <v>89</v>
      </c>
      <c r="AI3" t="s" s="7">
        <v>92</v>
      </c>
      <c r="AJ3" t="s" s="7">
        <v>89</v>
      </c>
      <c r="AK3" t="s" s="7">
        <v>91</v>
      </c>
      <c r="AL3" t="s" s="7">
        <v>95</v>
      </c>
      <c r="AM3" t="s" s="7">
        <v>93</v>
      </c>
      <c r="AN3" t="s" s="7">
        <v>79</v>
      </c>
      <c r="AO3" t="s" s="7">
        <v>114</v>
      </c>
      <c r="AP3" t="s" s="7">
        <v>111</v>
      </c>
      <c r="AQ3" t="s" s="7">
        <v>112</v>
      </c>
      <c r="AR3" t="s" s="7">
        <v>99</v>
      </c>
      <c r="AS3" t="s" s="7">
        <v>104</v>
      </c>
      <c r="AT3" t="s" s="7">
        <v>105</v>
      </c>
      <c r="AU3" t="s" s="7">
        <v>106</v>
      </c>
      <c r="AV3" t="s" s="7">
        <v>108</v>
      </c>
      <c r="AW3" t="s" s="7">
        <v>107</v>
      </c>
    </row>
    <row r="4" ht="23" customHeight="1">
      <c r="A4" t="s" s="8">
        <v>51</v>
      </c>
      <c r="B4" s="9">
        <v>24.99</v>
      </c>
      <c r="C4" s="10">
        <v>12.99</v>
      </c>
      <c r="D4" s="10">
        <v>13.99</v>
      </c>
      <c r="E4" s="10">
        <v>33.4</v>
      </c>
      <c r="F4" s="10">
        <v>8.49</v>
      </c>
      <c r="G4" s="10">
        <v>18.99</v>
      </c>
      <c r="H4" s="10">
        <v>9.99</v>
      </c>
      <c r="I4" s="10">
        <v>21.99</v>
      </c>
      <c r="J4" s="10">
        <v>39.99</v>
      </c>
      <c r="K4" s="10">
        <v>16.7</v>
      </c>
      <c r="L4" s="10">
        <v>27.9</v>
      </c>
      <c r="M4" s="10">
        <v>14.99</v>
      </c>
      <c r="N4" s="10">
        <v>19.99</v>
      </c>
      <c r="O4" s="10">
        <v>69.98999999999999</v>
      </c>
      <c r="P4" s="10">
        <v>35.99</v>
      </c>
      <c r="Q4" s="10">
        <v>15.99</v>
      </c>
      <c r="R4" s="10">
        <v>31.99</v>
      </c>
      <c r="S4" s="10">
        <v>16.99</v>
      </c>
      <c r="T4" s="10">
        <v>35</v>
      </c>
      <c r="U4" s="10">
        <v>17.95</v>
      </c>
      <c r="V4" s="10">
        <v>31.99</v>
      </c>
      <c r="W4" s="10">
        <v>25.7</v>
      </c>
      <c r="X4" s="10">
        <v>19.9</v>
      </c>
      <c r="Y4" s="10">
        <v>16.9</v>
      </c>
      <c r="Z4" s="10">
        <v>35.99</v>
      </c>
      <c r="AA4" s="10">
        <v>22.99</v>
      </c>
      <c r="AB4" s="10">
        <v>19.9</v>
      </c>
      <c r="AC4" s="10">
        <v>24.99</v>
      </c>
      <c r="AD4" s="10">
        <v>44.9</v>
      </c>
      <c r="AE4" s="10">
        <v>14.9</v>
      </c>
      <c r="AF4" s="10">
        <v>24.9</v>
      </c>
      <c r="AG4" s="10">
        <v>24.9</v>
      </c>
      <c r="AH4" s="10">
        <v>24.99</v>
      </c>
      <c r="AI4" s="10">
        <v>26.9</v>
      </c>
      <c r="AJ4" s="10">
        <v>20.9</v>
      </c>
      <c r="AK4" s="10">
        <v>29.9</v>
      </c>
      <c r="AL4" s="10">
        <v>30</v>
      </c>
      <c r="AM4" s="10">
        <v>29.99</v>
      </c>
      <c r="AN4" s="10">
        <v>21.4</v>
      </c>
      <c r="AO4" s="10">
        <v>16.99</v>
      </c>
      <c r="AP4" s="10">
        <v>10.99</v>
      </c>
      <c r="AQ4" s="10">
        <v>23.99</v>
      </c>
      <c r="AR4" s="10">
        <v>34.99</v>
      </c>
      <c r="AS4" s="10">
        <v>19.9</v>
      </c>
      <c r="AT4" s="10">
        <v>28.99</v>
      </c>
      <c r="AU4" s="10">
        <v>48.33</v>
      </c>
      <c r="AV4" s="10">
        <v>68.23999999999999</v>
      </c>
      <c r="AW4" s="10">
        <v>38.99</v>
      </c>
    </row>
    <row r="5" ht="23" customHeight="1">
      <c r="A5" t="s" s="8">
        <v>52</v>
      </c>
      <c r="B5" s="11">
        <v>1000</v>
      </c>
      <c r="C5" s="12">
        <v>500</v>
      </c>
      <c r="D5" s="12">
        <v>1000</v>
      </c>
      <c r="E5" s="12">
        <v>1000</v>
      </c>
      <c r="F5" s="12">
        <v>500</v>
      </c>
      <c r="G5" s="12">
        <v>1000</v>
      </c>
      <c r="H5" s="12">
        <v>500</v>
      </c>
      <c r="I5" s="12">
        <v>1000</v>
      </c>
      <c r="J5" s="12">
        <v>1000</v>
      </c>
      <c r="K5" s="12">
        <v>500</v>
      </c>
      <c r="L5" s="12">
        <v>1000</v>
      </c>
      <c r="M5" s="12">
        <v>500</v>
      </c>
      <c r="N5" s="12">
        <v>500</v>
      </c>
      <c r="O5" s="12">
        <v>1000</v>
      </c>
      <c r="P5" s="12">
        <v>1000</v>
      </c>
      <c r="Q5" s="12">
        <v>500</v>
      </c>
      <c r="R5" s="12">
        <v>1000</v>
      </c>
      <c r="S5" s="12">
        <v>500</v>
      </c>
      <c r="T5" s="12">
        <v>1000</v>
      </c>
      <c r="U5" s="12">
        <v>500</v>
      </c>
      <c r="V5" s="12">
        <v>500</v>
      </c>
      <c r="W5" s="12">
        <v>500</v>
      </c>
      <c r="X5" s="12">
        <v>500</v>
      </c>
      <c r="Y5" s="12">
        <v>400</v>
      </c>
      <c r="Z5" s="12">
        <v>500</v>
      </c>
      <c r="AA5" s="12">
        <v>500</v>
      </c>
      <c r="AB5" s="12">
        <v>500</v>
      </c>
      <c r="AC5" s="12">
        <v>500</v>
      </c>
      <c r="AD5" s="12">
        <v>1000</v>
      </c>
      <c r="AE5" s="12">
        <v>300</v>
      </c>
      <c r="AF5" s="12">
        <v>500</v>
      </c>
      <c r="AG5" s="12">
        <v>500</v>
      </c>
      <c r="AH5" s="12">
        <v>500</v>
      </c>
      <c r="AI5" s="12">
        <v>500</v>
      </c>
      <c r="AJ5" s="12">
        <v>350</v>
      </c>
      <c r="AK5" s="12">
        <v>500</v>
      </c>
      <c r="AL5" s="12">
        <v>500</v>
      </c>
      <c r="AM5" s="12">
        <v>500</v>
      </c>
      <c r="AN5" s="12">
        <v>250</v>
      </c>
      <c r="AO5" s="12">
        <v>250</v>
      </c>
      <c r="AP5" s="12">
        <v>150</v>
      </c>
      <c r="AQ5" s="12">
        <v>300</v>
      </c>
      <c r="AR5" s="12">
        <v>171</v>
      </c>
      <c r="AS5" s="12">
        <v>500</v>
      </c>
      <c r="AT5" s="12">
        <v>300</v>
      </c>
      <c r="AU5" s="12">
        <v>600</v>
      </c>
      <c r="AV5" s="12">
        <v>600</v>
      </c>
      <c r="AW5" s="12">
        <v>300</v>
      </c>
    </row>
    <row r="6" ht="23" customHeight="1">
      <c r="A6" t="s" s="8">
        <v>53</v>
      </c>
      <c r="B6" t="s" s="13">
        <v>57</v>
      </c>
      <c r="C6" t="s" s="14">
        <v>57</v>
      </c>
      <c r="D6" t="s" s="14">
        <v>122</v>
      </c>
      <c r="E6" t="s" s="14">
        <v>54</v>
      </c>
      <c r="F6" t="s" s="14">
        <v>122</v>
      </c>
      <c r="G6" t="s" s="14">
        <v>54</v>
      </c>
      <c r="H6" t="s" s="14">
        <v>54</v>
      </c>
      <c r="I6" t="s" s="14">
        <v>54</v>
      </c>
      <c r="J6" t="s" s="14">
        <v>54</v>
      </c>
      <c r="K6" t="s" s="14">
        <v>54</v>
      </c>
      <c r="L6" t="s" s="14">
        <v>56</v>
      </c>
      <c r="M6" t="s" s="14">
        <v>54</v>
      </c>
      <c r="N6" t="s" s="14">
        <v>54</v>
      </c>
      <c r="O6" t="s" s="14">
        <v>57</v>
      </c>
      <c r="P6" t="s" s="14">
        <v>54</v>
      </c>
      <c r="Q6" t="s" s="14">
        <v>54</v>
      </c>
      <c r="R6" t="s" s="14">
        <v>54</v>
      </c>
      <c r="S6" t="s" s="14">
        <v>54</v>
      </c>
      <c r="T6" t="s" s="14">
        <v>54</v>
      </c>
      <c r="U6" t="s" s="14">
        <v>54</v>
      </c>
      <c r="V6" t="s" s="14">
        <v>54</v>
      </c>
      <c r="W6" t="s" s="14">
        <v>54</v>
      </c>
      <c r="X6" t="s" s="14">
        <v>56</v>
      </c>
      <c r="Y6" t="s" s="14">
        <v>54</v>
      </c>
      <c r="Z6" t="s" s="14">
        <v>57</v>
      </c>
      <c r="AA6" t="s" s="14">
        <v>54</v>
      </c>
      <c r="AB6" t="s" s="14">
        <v>55</v>
      </c>
      <c r="AC6" t="s" s="14">
        <v>54</v>
      </c>
      <c r="AD6" t="s" s="14">
        <v>123</v>
      </c>
      <c r="AE6" t="s" s="14">
        <v>56</v>
      </c>
      <c r="AF6" t="s" s="14">
        <v>54</v>
      </c>
      <c r="AG6" t="s" s="14">
        <v>123</v>
      </c>
      <c r="AH6" t="s" s="14">
        <v>54</v>
      </c>
      <c r="AI6" t="s" s="14">
        <v>56</v>
      </c>
      <c r="AJ6" t="s" s="14">
        <v>54</v>
      </c>
      <c r="AK6" t="s" s="14">
        <v>56</v>
      </c>
      <c r="AL6" t="s" s="14">
        <v>54</v>
      </c>
      <c r="AM6" t="s" s="14">
        <v>54</v>
      </c>
      <c r="AN6" t="s" s="14">
        <v>54</v>
      </c>
      <c r="AO6" t="s" s="14">
        <v>54</v>
      </c>
      <c r="AP6" t="s" s="14">
        <v>57</v>
      </c>
      <c r="AQ6" t="s" s="14">
        <v>54</v>
      </c>
      <c r="AR6" t="s" s="14">
        <v>54</v>
      </c>
      <c r="AS6" t="s" s="14">
        <v>56</v>
      </c>
      <c r="AT6" t="s" s="14">
        <v>57</v>
      </c>
      <c r="AU6" t="s" s="14">
        <v>57</v>
      </c>
      <c r="AV6" t="s" s="14">
        <v>57</v>
      </c>
      <c r="AW6" t="s" s="14">
        <v>57</v>
      </c>
    </row>
    <row r="7" ht="23" customHeight="1">
      <c r="A7" t="s" s="15">
        <v>58</v>
      </c>
      <c r="B7" s="16">
        <v>0.1</v>
      </c>
      <c r="C7" s="18">
        <v>0.1</v>
      </c>
      <c r="D7" s="18">
        <v>0.1</v>
      </c>
      <c r="E7" s="17">
        <v>0.05</v>
      </c>
      <c r="F7" s="18">
        <v>0.1</v>
      </c>
      <c r="G7" s="18">
        <v>0.1</v>
      </c>
      <c r="H7" s="18">
        <v>0.1</v>
      </c>
      <c r="I7" s="18">
        <v>0.1</v>
      </c>
      <c r="J7" s="17">
        <v>0.21</v>
      </c>
      <c r="K7" s="17">
        <v>0.05</v>
      </c>
      <c r="L7" s="18">
        <v>0.1</v>
      </c>
      <c r="M7" s="18">
        <v>0.1</v>
      </c>
      <c r="N7" s="17">
        <v>0.21</v>
      </c>
      <c r="O7" s="18">
        <v>0.1</v>
      </c>
      <c r="P7" s="17">
        <v>0.21</v>
      </c>
      <c r="Q7" s="18">
        <v>0.1</v>
      </c>
      <c r="R7" s="18">
        <v>0.1</v>
      </c>
      <c r="S7" s="18">
        <v>0.1</v>
      </c>
      <c r="T7" s="18">
        <v>0.1</v>
      </c>
      <c r="U7" s="18">
        <v>0.1</v>
      </c>
      <c r="V7" s="18">
        <v>0.1</v>
      </c>
      <c r="W7" s="18">
        <v>0.1</v>
      </c>
      <c r="X7" s="18">
        <v>0.1</v>
      </c>
      <c r="Y7" s="17">
        <v>0.15</v>
      </c>
      <c r="Z7" s="18">
        <v>0.1</v>
      </c>
      <c r="AA7" s="17">
        <v>0.21</v>
      </c>
      <c r="AB7" s="17">
        <v>0.05</v>
      </c>
      <c r="AC7" s="17">
        <v>0.21</v>
      </c>
      <c r="AD7" s="18">
        <v>0.1</v>
      </c>
      <c r="AE7" s="18">
        <v>0.1</v>
      </c>
      <c r="AF7" s="18">
        <v>0.1</v>
      </c>
      <c r="AG7" s="18">
        <v>0.1</v>
      </c>
      <c r="AH7" s="18">
        <v>0.1</v>
      </c>
      <c r="AI7" s="18">
        <v>0.1</v>
      </c>
      <c r="AJ7" s="18">
        <v>0.1</v>
      </c>
      <c r="AK7" s="18">
        <v>0.1</v>
      </c>
      <c r="AL7" s="18">
        <v>0.1</v>
      </c>
      <c r="AM7" s="17">
        <v>0.05</v>
      </c>
      <c r="AN7" s="18">
        <v>0.1</v>
      </c>
      <c r="AO7" s="18">
        <v>0.1</v>
      </c>
      <c r="AP7" s="18">
        <v>0.1</v>
      </c>
      <c r="AQ7" s="18">
        <v>0.1</v>
      </c>
      <c r="AR7" s="18">
        <v>0.1</v>
      </c>
      <c r="AS7" s="18">
        <v>0.1</v>
      </c>
      <c r="AT7" s="18">
        <v>0.1</v>
      </c>
      <c r="AU7" s="18">
        <v>0.1</v>
      </c>
      <c r="AV7" s="18">
        <v>0.1</v>
      </c>
      <c r="AW7" s="18">
        <v>0.1</v>
      </c>
    </row>
    <row r="8" ht="23" customHeight="1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</row>
    <row r="9" ht="23" customHeight="1">
      <c r="A9" t="s" s="8">
        <v>59</v>
      </c>
      <c r="B9" s="9">
        <v>11.68</v>
      </c>
      <c r="C9" s="10">
        <v>6.29</v>
      </c>
      <c r="D9" s="10" cm="1">
        <f t="array" ref="D9">D4*(1-D7)</f>
        <v>12.591</v>
      </c>
      <c r="E9" s="10">
        <v>14.25</v>
      </c>
      <c r="F9" s="10" cm="1">
        <f t="array" ref="F9">F4*(1-F7)</f>
        <v>7.641</v>
      </c>
      <c r="G9" s="10" cm="1">
        <f t="array" ref="G9">G4*0.9</f>
        <v>17.091</v>
      </c>
      <c r="H9" s="10" cm="1">
        <f t="array" ref="H9">H4*0.9</f>
        <v>8.991</v>
      </c>
      <c r="I9" s="10" cm="1">
        <f t="array" ref="I9">I4*(1-I7)</f>
        <v>19.791</v>
      </c>
      <c r="J9" s="10">
        <v>19.9</v>
      </c>
      <c r="K9" s="10">
        <v>11.4</v>
      </c>
      <c r="L9" s="10" cm="1">
        <f t="array" ref="L9">L4*0.9</f>
        <v>25.11</v>
      </c>
      <c r="M9" s="10" cm="1">
        <f t="array" ref="M9">M4*0.9</f>
        <v>13.491</v>
      </c>
      <c r="N9" s="10">
        <v>13.5</v>
      </c>
      <c r="O9" s="10">
        <v>27.88</v>
      </c>
      <c r="P9" s="10">
        <v>28.44</v>
      </c>
      <c r="Q9" s="10" cm="1">
        <f t="array" ref="Q9">Q4*(1-Q7)</f>
        <v>14.391</v>
      </c>
      <c r="R9" s="10">
        <v>28.91</v>
      </c>
      <c r="S9" s="10" cm="1">
        <f t="array" ref="S9">S4*0.9</f>
        <v>15.291</v>
      </c>
      <c r="T9" s="10" cm="1">
        <f t="array" ref="T9">T4*0.9</f>
        <v>31.5</v>
      </c>
      <c r="U9" s="10" cm="1">
        <f t="array" ref="U9">U4*0.9</f>
        <v>16.155</v>
      </c>
      <c r="V9" s="10">
        <v>16.99</v>
      </c>
      <c r="W9" s="10">
        <v>17.35</v>
      </c>
      <c r="X9" s="10" cm="1">
        <f t="array" ref="X9">X4*0.9</f>
        <v>17.91</v>
      </c>
      <c r="Y9" s="10" cm="1">
        <f t="array" ref="Y9">Y4*0.85</f>
        <v>14.365</v>
      </c>
      <c r="Z9" s="10">
        <v>17.98</v>
      </c>
      <c r="AA9" s="10">
        <v>18.17</v>
      </c>
      <c r="AB9" s="10" cm="1">
        <f t="array" ref="AB9">AB4*0.95</f>
        <v>18.905</v>
      </c>
      <c r="AC9" s="10">
        <v>19.75</v>
      </c>
      <c r="AD9" s="10" cm="1">
        <f t="array" ref="AD9">AD4*(1-AD7)</f>
        <v>40.41</v>
      </c>
      <c r="AE9" s="10" cm="1">
        <f t="array" ref="AE9">AE4*(1-AE7)</f>
        <v>13.41</v>
      </c>
      <c r="AF9" s="10" cm="1">
        <f t="array" ref="AF9">AF4*0.9</f>
        <v>22.41</v>
      </c>
      <c r="AG9" s="10" cm="1">
        <f t="array" ref="AG9">AG4*(1-AG7)</f>
        <v>22.41</v>
      </c>
      <c r="AH9" s="10" cm="1">
        <f t="array" ref="AH9">AH4*0.9</f>
        <v>22.491</v>
      </c>
      <c r="AI9" s="10" cm="1">
        <f t="array" ref="AI9">AI4*0.9</f>
        <v>24.21</v>
      </c>
      <c r="AJ9" s="10" cm="1">
        <f t="array" ref="AJ9">AJ4*0.9</f>
        <v>18.81</v>
      </c>
      <c r="AK9" s="10" cm="1">
        <f t="array" ref="AK9">AK4*0.9</f>
        <v>26.91</v>
      </c>
      <c r="AL9" s="10" cm="1">
        <f t="array" ref="AL9">AL4*0.9</f>
        <v>27</v>
      </c>
      <c r="AM9" s="10" cm="1">
        <f t="array" ref="AM9">AM4*0.95</f>
        <v>28.4905</v>
      </c>
      <c r="AN9" s="10">
        <v>14.45</v>
      </c>
      <c r="AO9" s="10" cm="1">
        <f t="array" ref="AO9">AO4*(1-AO7)</f>
        <v>15.291</v>
      </c>
      <c r="AP9" s="10" cm="1">
        <f t="array" ref="AP9">AP4*(1-AP7)</f>
        <v>9.891</v>
      </c>
      <c r="AQ9" s="10" cm="1">
        <f t="array" ref="AQ9">AQ4*(1-AQ7)</f>
        <v>21.591</v>
      </c>
      <c r="AR9" s="10">
        <v>17.84</v>
      </c>
      <c r="AS9" s="10" cm="1">
        <f t="array" ref="AS9">AS4*(1-AS7)</f>
        <v>17.91</v>
      </c>
      <c r="AT9" s="10" cm="1">
        <f t="array" ref="AT9">AT4*(1-AT7)</f>
        <v>26.091</v>
      </c>
      <c r="AU9" s="10" cm="1">
        <f t="array" ref="AU9">AU4*(1-AU7)</f>
        <v>43.497</v>
      </c>
      <c r="AV9" s="10" cm="1">
        <f t="array" ref="AV9">AV4*(1-AV7)</f>
        <v>61.416</v>
      </c>
      <c r="AW9" s="10" cm="1">
        <f t="array" ref="AW9">AW4*(1-AW7)</f>
        <v>35.091</v>
      </c>
    </row>
    <row r="10" ht="23" customHeight="1">
      <c r="A10" t="s" s="8">
        <v>60</v>
      </c>
      <c r="B10" s="9" cm="1">
        <f t="array" ref="B10">B9/B5*1000</f>
        <v>11.68</v>
      </c>
      <c r="C10" s="10" cm="1">
        <f t="array" ref="C10">C9/C5*1000</f>
        <v>12.58</v>
      </c>
      <c r="D10" s="10" cm="1">
        <f t="array" ref="D10">D9/D5*1000</f>
        <v>12.591</v>
      </c>
      <c r="E10" s="10" cm="1">
        <f t="array" ref="E10">E9/E5*1000</f>
        <v>14.25</v>
      </c>
      <c r="F10" s="10" cm="1">
        <f t="array" ref="F10">F9/F5*1000</f>
        <v>15.282</v>
      </c>
      <c r="G10" s="10" cm="1">
        <f t="array" ref="G10">G9/G5*1000</f>
        <v>17.091</v>
      </c>
      <c r="H10" s="10" cm="1">
        <f t="array" ref="H10">H9/H5*1000</f>
        <v>17.982</v>
      </c>
      <c r="I10" s="10" cm="1">
        <f t="array" ref="I10">I9/I5*1000</f>
        <v>19.791</v>
      </c>
      <c r="J10" s="10" cm="1">
        <f t="array" ref="J10">J9/J5*1000</f>
        <v>19.9</v>
      </c>
      <c r="K10" s="10" cm="1">
        <f t="array" ref="K10">K9/K5*1000</f>
        <v>22.8</v>
      </c>
      <c r="L10" s="10" cm="1">
        <f t="array" ref="L10">L9/L5*1000</f>
        <v>25.11</v>
      </c>
      <c r="M10" s="10" cm="1">
        <f t="array" ref="M10">M9/M5*1000</f>
        <v>26.982</v>
      </c>
      <c r="N10" s="10" cm="1">
        <f t="array" ref="N10">N9/N5*1000</f>
        <v>27</v>
      </c>
      <c r="O10" s="10" cm="1">
        <f t="array" ref="O10">O9/O5*1000</f>
        <v>27.88</v>
      </c>
      <c r="P10" s="10" cm="1">
        <f t="array" ref="P10">P9/P5*1000</f>
        <v>28.44</v>
      </c>
      <c r="Q10" s="10" cm="1">
        <f t="array" ref="Q10">Q9/Q5*1000</f>
        <v>28.782</v>
      </c>
      <c r="R10" s="10" cm="1">
        <f t="array" ref="R10">R9/R5*1000</f>
        <v>28.91</v>
      </c>
      <c r="S10" s="10" cm="1">
        <f t="array" ref="S10">S9/S5*1000</f>
        <v>30.582</v>
      </c>
      <c r="T10" s="10" cm="1">
        <f t="array" ref="T10">T9/T5*1000</f>
        <v>31.5</v>
      </c>
      <c r="U10" s="10" cm="1">
        <f t="array" ref="U10">U9/U5*1000</f>
        <v>32.31</v>
      </c>
      <c r="V10" s="10" cm="1">
        <f t="array" ref="V10">V9/V5*1000</f>
        <v>33.98</v>
      </c>
      <c r="W10" s="10" cm="1">
        <f t="array" ref="W10">W9/W5*1000</f>
        <v>34.7</v>
      </c>
      <c r="X10" s="10" cm="1">
        <f t="array" ref="X10">X9/X5*1000</f>
        <v>35.82</v>
      </c>
      <c r="Y10" s="10" cm="1">
        <f t="array" ref="Y10">Y9/Y5*1000</f>
        <v>35.9125</v>
      </c>
      <c r="Z10" s="10" cm="1">
        <f t="array" ref="Z10">Z9/Z5*1000</f>
        <v>35.96</v>
      </c>
      <c r="AA10" s="10" cm="1">
        <f t="array" ref="AA10">AA9/AA5*1000</f>
        <v>36.34</v>
      </c>
      <c r="AB10" s="10" cm="1">
        <f t="array" ref="AB10">AB9/AB5*1000</f>
        <v>37.81</v>
      </c>
      <c r="AC10" s="10" cm="1">
        <f t="array" ref="AC10">AC9/AC5*1000</f>
        <v>39.5</v>
      </c>
      <c r="AD10" s="10" cm="1">
        <f t="array" ref="AD10">AD9/AD5*1000</f>
        <v>40.41</v>
      </c>
      <c r="AE10" s="10" cm="1">
        <f t="array" ref="AE10">AE9/AE5*1000</f>
        <v>44.7</v>
      </c>
      <c r="AF10" s="10" cm="1">
        <f t="array" ref="AF10">AF9/AF5*1000</f>
        <v>44.82</v>
      </c>
      <c r="AG10" s="10" cm="1">
        <f t="array" ref="AG10">AG9/AG5*1000</f>
        <v>44.82</v>
      </c>
      <c r="AH10" s="10" cm="1">
        <f t="array" ref="AH10">AH9/AH5*1000</f>
        <v>44.982</v>
      </c>
      <c r="AI10" s="10" cm="1">
        <f t="array" ref="AI10">AI9/AI5*1000</f>
        <v>48.42</v>
      </c>
      <c r="AJ10" s="10" cm="1">
        <f t="array" ref="AJ10">AJ9/AJ5*1000</f>
        <v>53.7428571428571</v>
      </c>
      <c r="AK10" s="10" cm="1">
        <f t="array" ref="AK10">AK9/AK5*1000</f>
        <v>53.82</v>
      </c>
      <c r="AL10" s="10" cm="1">
        <f t="array" ref="AL10">AL9/AL5*1000</f>
        <v>54</v>
      </c>
      <c r="AM10" s="10" cm="1">
        <f t="array" ref="AM10">AM9/AM5*1000</f>
        <v>56.981</v>
      </c>
      <c r="AN10" s="10" cm="1">
        <f t="array" ref="AN10">AN9/AN5*1000</f>
        <v>57.8</v>
      </c>
      <c r="AO10" s="10" cm="1">
        <f t="array" ref="AO10">AO9/AO5*1000</f>
        <v>61.164</v>
      </c>
      <c r="AP10" s="10" cm="1">
        <f t="array" ref="AP10">AP9/AP5*1000</f>
        <v>65.94</v>
      </c>
      <c r="AQ10" s="10" cm="1">
        <f t="array" ref="AQ10">AQ9/AQ5*1000</f>
        <v>71.97</v>
      </c>
      <c r="AR10" s="10" cm="1">
        <f t="array" ref="AR10">AR9/AR5*1000</f>
        <v>104.327485380117</v>
      </c>
      <c r="AS10" s="10" cm="1">
        <f t="array" ref="AS10">AS9/AS5*1000</f>
        <v>35.82</v>
      </c>
      <c r="AT10" s="10" cm="1">
        <f t="array" ref="AT10">AT9/AT5*1000</f>
        <v>86.97</v>
      </c>
      <c r="AU10" s="10" cm="1">
        <f t="array" ref="AU10">AU9/AU5*1000</f>
        <v>72.495</v>
      </c>
      <c r="AV10" s="10" cm="1">
        <f t="array" ref="AV10">AV9/AV5*1000</f>
        <v>102.36</v>
      </c>
      <c r="AW10" s="10" cm="1">
        <f t="array" ref="AW10">AW9/AW5*1000</f>
        <v>116.97</v>
      </c>
    </row>
    <row r="11" ht="20.05" customHeight="1">
      <c r="A11" s="22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</row>
    <row r="12" ht="32.05" customHeight="1">
      <c r="A12" t="s" s="8">
        <v>61</v>
      </c>
      <c r="B12" s="23"/>
      <c r="C12" s="24"/>
      <c r="D12" s="24"/>
      <c r="E12" t="s" s="25">
        <v>124</v>
      </c>
      <c r="F12" s="24"/>
      <c r="G12" s="24"/>
      <c r="H12" s="24"/>
      <c r="I12" s="24"/>
      <c r="J12" s="24"/>
      <c r="K12" t="s" s="25">
        <v>124</v>
      </c>
      <c r="L12" s="24"/>
      <c r="M12" s="24"/>
      <c r="N12" s="24"/>
      <c r="O12" s="24"/>
      <c r="P12" t="s" s="25">
        <v>125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t="s" s="25">
        <v>125</v>
      </c>
      <c r="AB12" s="24"/>
      <c r="AC12" t="s" s="25">
        <v>126</v>
      </c>
      <c r="AD12" s="24"/>
      <c r="AE12" s="24"/>
      <c r="AF12" s="24"/>
      <c r="AG12" s="24"/>
      <c r="AH12" s="24"/>
      <c r="AI12" s="24"/>
      <c r="AJ12" s="24"/>
      <c r="AK12" s="24"/>
      <c r="AL12" s="24"/>
      <c r="AM12" t="s" s="25">
        <v>127</v>
      </c>
      <c r="AN12" s="24"/>
      <c r="AO12" s="24"/>
      <c r="AP12" s="24"/>
      <c r="AQ12" s="24"/>
      <c r="AR12" t="s" s="25">
        <v>128</v>
      </c>
      <c r="AS12" s="24"/>
      <c r="AT12" s="24"/>
      <c r="AU12" s="24"/>
      <c r="AV12" t="s" s="25">
        <v>129</v>
      </c>
      <c r="AW12" t="s" s="25">
        <v>129</v>
      </c>
    </row>
  </sheetData>
  <mergeCells count="1">
    <mergeCell ref="A1:AW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2:X15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9.9922" style="31" customWidth="1"/>
    <col min="2" max="24" width="22.8516" style="31" customWidth="1"/>
    <col min="25" max="16384" width="16.3516" style="31" customWidth="1"/>
  </cols>
  <sheetData>
    <row r="1" ht="27.65" customHeight="1">
      <c r="A1" t="s" s="2">
        <v>131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20.25" customHeight="1">
      <c r="A2" s="3"/>
      <c r="B2" t="s" s="4">
        <v>66</v>
      </c>
      <c r="C2" t="s" s="4">
        <v>2</v>
      </c>
      <c r="D2" t="s" s="4">
        <v>2</v>
      </c>
      <c r="E2" t="s" s="4">
        <v>8</v>
      </c>
      <c r="F2" t="s" s="4">
        <v>8</v>
      </c>
      <c r="G2" t="s" s="4">
        <v>9</v>
      </c>
      <c r="H2" t="s" s="4">
        <v>15</v>
      </c>
      <c r="I2" t="s" s="4">
        <v>15</v>
      </c>
      <c r="J2" t="s" s="4">
        <v>15</v>
      </c>
      <c r="K2" t="s" s="4">
        <v>15</v>
      </c>
      <c r="L2" t="s" s="4">
        <v>15</v>
      </c>
      <c r="M2" t="s" s="4">
        <v>15</v>
      </c>
      <c r="N2" t="s" s="4">
        <v>15</v>
      </c>
      <c r="O2" t="s" s="4">
        <v>72</v>
      </c>
      <c r="P2" t="s" s="4">
        <v>72</v>
      </c>
      <c r="Q2" t="s" s="4">
        <v>72</v>
      </c>
      <c r="R2" t="s" s="4">
        <v>20</v>
      </c>
      <c r="S2" t="s" s="4">
        <v>21</v>
      </c>
      <c r="T2" t="s" s="4">
        <v>21</v>
      </c>
      <c r="U2" t="s" s="4">
        <v>75</v>
      </c>
      <c r="V2" t="s" s="4">
        <v>75</v>
      </c>
      <c r="W2" t="s" s="4">
        <v>22</v>
      </c>
      <c r="X2" t="s" s="4">
        <v>22</v>
      </c>
    </row>
    <row r="3" ht="44.25" customHeight="1">
      <c r="A3" t="s" s="5">
        <v>23</v>
      </c>
      <c r="B3" t="s" s="6">
        <v>132</v>
      </c>
      <c r="C3" t="s" s="7">
        <v>25</v>
      </c>
      <c r="D3" t="s" s="7">
        <v>26</v>
      </c>
      <c r="E3" t="s" s="7">
        <v>133</v>
      </c>
      <c r="F3" t="s" s="7">
        <v>134</v>
      </c>
      <c r="G3" t="s" s="7">
        <v>135</v>
      </c>
      <c r="H3" t="s" s="7">
        <v>105</v>
      </c>
      <c r="I3" t="s" s="7">
        <v>106</v>
      </c>
      <c r="J3" t="s" s="7">
        <v>105</v>
      </c>
      <c r="K3" t="s" s="7">
        <v>106</v>
      </c>
      <c r="L3" t="s" s="7">
        <v>136</v>
      </c>
      <c r="M3" t="s" s="7">
        <v>137</v>
      </c>
      <c r="N3" t="s" s="7">
        <v>138</v>
      </c>
      <c r="O3" t="s" s="7">
        <v>139</v>
      </c>
      <c r="P3" t="s" s="7">
        <v>140</v>
      </c>
      <c r="Q3" t="s" s="7">
        <v>141</v>
      </c>
      <c r="R3" t="s" s="7">
        <v>142</v>
      </c>
      <c r="S3" t="s" s="7">
        <v>143</v>
      </c>
      <c r="T3" t="s" s="7">
        <v>144</v>
      </c>
      <c r="U3" t="s" s="7">
        <v>145</v>
      </c>
      <c r="V3" t="s" s="7">
        <v>146</v>
      </c>
      <c r="W3" t="s" s="7">
        <v>147</v>
      </c>
      <c r="X3" t="s" s="7">
        <v>147</v>
      </c>
    </row>
    <row r="4" ht="23" customHeight="1">
      <c r="A4" t="s" s="8">
        <v>51</v>
      </c>
      <c r="B4" s="9">
        <v>23.9</v>
      </c>
      <c r="C4" s="10">
        <v>27.9</v>
      </c>
      <c r="D4" s="10">
        <v>34.9</v>
      </c>
      <c r="E4" s="10">
        <v>30</v>
      </c>
      <c r="F4" s="10">
        <v>49</v>
      </c>
      <c r="G4" s="10">
        <v>25.99</v>
      </c>
      <c r="H4" s="10">
        <v>29.99</v>
      </c>
      <c r="I4" s="10">
        <v>49.99</v>
      </c>
      <c r="J4" s="10">
        <v>38.99</v>
      </c>
      <c r="K4" s="10">
        <v>68.23999999999999</v>
      </c>
      <c r="L4" s="10">
        <v>23.99</v>
      </c>
      <c r="M4" s="10">
        <v>37.09</v>
      </c>
      <c r="N4" s="10">
        <v>25.99</v>
      </c>
      <c r="O4" s="10">
        <v>8.49</v>
      </c>
      <c r="P4" s="10">
        <v>15.49</v>
      </c>
      <c r="Q4" s="10">
        <v>20.99</v>
      </c>
      <c r="R4" s="10">
        <v>19.99</v>
      </c>
      <c r="S4" s="10">
        <v>25.99</v>
      </c>
      <c r="T4" s="10">
        <v>21.99</v>
      </c>
      <c r="U4" s="10">
        <v>32.9</v>
      </c>
      <c r="V4" s="10">
        <v>26.9</v>
      </c>
      <c r="W4" s="10">
        <v>13.99</v>
      </c>
      <c r="X4" s="10">
        <v>25.99</v>
      </c>
    </row>
    <row r="5" ht="23" customHeight="1">
      <c r="A5" t="s" s="8">
        <v>52</v>
      </c>
      <c r="B5" s="11">
        <v>250</v>
      </c>
      <c r="C5" s="12">
        <v>500</v>
      </c>
      <c r="D5" s="12">
        <v>500</v>
      </c>
      <c r="E5" s="12">
        <v>500</v>
      </c>
      <c r="F5" s="12">
        <v>1000</v>
      </c>
      <c r="G5" s="12">
        <v>250</v>
      </c>
      <c r="H5" s="12">
        <v>300</v>
      </c>
      <c r="I5" s="12">
        <v>600</v>
      </c>
      <c r="J5" s="12">
        <v>300</v>
      </c>
      <c r="K5" s="12">
        <v>600</v>
      </c>
      <c r="L5" s="12">
        <v>150</v>
      </c>
      <c r="M5" s="12">
        <v>300</v>
      </c>
      <c r="N5" s="12">
        <v>300</v>
      </c>
      <c r="O5" s="12">
        <v>300</v>
      </c>
      <c r="P5" s="12">
        <v>600</v>
      </c>
      <c r="Q5" s="12">
        <v>900</v>
      </c>
      <c r="R5" s="12">
        <v>550</v>
      </c>
      <c r="S5" s="12">
        <v>375</v>
      </c>
      <c r="T5" s="12">
        <v>300</v>
      </c>
      <c r="U5" s="12">
        <v>720</v>
      </c>
      <c r="V5" s="12">
        <v>500</v>
      </c>
      <c r="W5" s="12">
        <v>500</v>
      </c>
      <c r="X5" s="12">
        <v>1000</v>
      </c>
    </row>
    <row r="6" ht="23" customHeight="1">
      <c r="A6" t="s" s="8">
        <v>148</v>
      </c>
      <c r="B6" s="11">
        <v>78</v>
      </c>
      <c r="C6" s="12">
        <v>96.2</v>
      </c>
      <c r="D6" s="12">
        <v>90.40000000000001</v>
      </c>
      <c r="E6" s="12">
        <v>48</v>
      </c>
      <c r="F6" s="12">
        <v>48</v>
      </c>
      <c r="G6" s="12">
        <v>75.59999999999999</v>
      </c>
      <c r="H6" s="12">
        <v>94.8</v>
      </c>
      <c r="I6" s="12">
        <v>94.8</v>
      </c>
      <c r="J6" s="12">
        <v>93.75</v>
      </c>
      <c r="K6" s="12">
        <v>93.75</v>
      </c>
      <c r="L6" s="12">
        <v>93.75</v>
      </c>
      <c r="M6" s="12">
        <v>93.75</v>
      </c>
      <c r="N6" s="12">
        <v>37.5</v>
      </c>
      <c r="O6" s="12">
        <v>60</v>
      </c>
      <c r="P6" s="12">
        <v>60</v>
      </c>
      <c r="Q6" s="12">
        <v>60</v>
      </c>
      <c r="R6" s="12">
        <v>68.2</v>
      </c>
      <c r="S6" s="12">
        <v>68</v>
      </c>
      <c r="T6" s="12">
        <v>73.91</v>
      </c>
      <c r="U6" s="12">
        <v>31.73</v>
      </c>
      <c r="V6" s="12">
        <v>86.2</v>
      </c>
      <c r="W6" s="12">
        <v>84.98</v>
      </c>
      <c r="X6" s="12">
        <v>84.98</v>
      </c>
    </row>
    <row r="7" ht="23" customHeight="1">
      <c r="A7" t="s" s="8">
        <v>149</v>
      </c>
      <c r="B7" s="11">
        <v>67</v>
      </c>
      <c r="C7" s="12">
        <v>84.7</v>
      </c>
      <c r="D7" s="12">
        <v>79.59999999999999</v>
      </c>
      <c r="E7" s="12">
        <v>35</v>
      </c>
      <c r="F7" s="12">
        <v>35</v>
      </c>
      <c r="G7" s="12">
        <v>66.7</v>
      </c>
      <c r="H7" s="12">
        <v>83.3</v>
      </c>
      <c r="I7" s="12">
        <v>83.3</v>
      </c>
      <c r="J7" s="12" cm="1">
        <f t="array" ref="J7">J6*0.88</f>
        <v>82.5</v>
      </c>
      <c r="K7" s="12" cm="1">
        <f t="array" ref="K7">K6*0.88</f>
        <v>82.5</v>
      </c>
      <c r="L7" s="12" cm="1">
        <f t="array" ref="L7">L6*0.88</f>
        <v>82.5</v>
      </c>
      <c r="M7" s="12" cm="1">
        <f t="array" ref="M7">M6*0.88</f>
        <v>82.5</v>
      </c>
      <c r="N7" s="12" cm="1">
        <f t="array" ref="N7">N6*0.88</f>
        <v>33</v>
      </c>
      <c r="O7" s="12" cm="1">
        <f t="array" ref="O7">O6*0.88</f>
        <v>52.8</v>
      </c>
      <c r="P7" s="12" cm="1">
        <f t="array" ref="P7">P6*0.88</f>
        <v>52.8</v>
      </c>
      <c r="Q7" s="12" cm="1">
        <f t="array" ref="Q7">Q6*0.88</f>
        <v>52.8</v>
      </c>
      <c r="R7" s="12" cm="1">
        <f t="array" ref="R7">R6*0.88</f>
        <v>60.016</v>
      </c>
      <c r="S7" s="12" cm="1">
        <f t="array" ref="S7">S6*0.88</f>
        <v>59.84</v>
      </c>
      <c r="T7" s="12" cm="1">
        <f t="array" ref="T7">T6*0.88</f>
        <v>65.0408</v>
      </c>
      <c r="U7" s="12">
        <v>25</v>
      </c>
      <c r="V7" s="12">
        <v>75.8</v>
      </c>
      <c r="W7" s="12" cm="1">
        <f t="array" ref="W7">W6*0.88</f>
        <v>74.7824</v>
      </c>
      <c r="X7" s="12" cm="1">
        <f t="array" ref="X7">X6*0.88</f>
        <v>74.7824</v>
      </c>
    </row>
    <row r="8" ht="23" customHeight="1">
      <c r="A8" t="s" s="8">
        <v>53</v>
      </c>
      <c r="B8" t="s" s="13">
        <v>54</v>
      </c>
      <c r="C8" t="s" s="14">
        <v>55</v>
      </c>
      <c r="D8" t="s" s="14">
        <v>55</v>
      </c>
      <c r="E8" t="s" s="14">
        <v>54</v>
      </c>
      <c r="F8" t="s" s="14">
        <v>54</v>
      </c>
      <c r="G8" t="s" s="14">
        <v>54</v>
      </c>
      <c r="H8" t="s" s="14">
        <v>57</v>
      </c>
      <c r="I8" t="s" s="14">
        <v>57</v>
      </c>
      <c r="J8" t="s" s="14">
        <v>57</v>
      </c>
      <c r="K8" t="s" s="14">
        <v>57</v>
      </c>
      <c r="L8" t="s" s="14">
        <v>57</v>
      </c>
      <c r="M8" t="s" s="14">
        <v>57</v>
      </c>
      <c r="N8" t="s" s="14">
        <v>57</v>
      </c>
      <c r="O8" t="s" s="14">
        <v>122</v>
      </c>
      <c r="P8" t="s" s="14">
        <v>122</v>
      </c>
      <c r="Q8" t="s" s="14">
        <v>122</v>
      </c>
      <c r="R8" t="s" s="14">
        <v>54</v>
      </c>
      <c r="S8" t="s" s="14">
        <v>54</v>
      </c>
      <c r="T8" t="s" s="14">
        <v>54</v>
      </c>
      <c r="U8" t="s" s="14">
        <v>57</v>
      </c>
      <c r="V8" t="s" s="14">
        <v>123</v>
      </c>
      <c r="W8" t="s" s="14">
        <v>123</v>
      </c>
      <c r="X8" t="s" s="14">
        <v>123</v>
      </c>
    </row>
    <row r="9" ht="23" customHeight="1">
      <c r="A9" t="s" s="15">
        <v>58</v>
      </c>
      <c r="B9" s="16">
        <v>0.1</v>
      </c>
      <c r="C9" s="17">
        <v>0.05</v>
      </c>
      <c r="D9" s="17">
        <v>0.05</v>
      </c>
      <c r="E9" s="18">
        <v>0.1</v>
      </c>
      <c r="F9" s="18">
        <v>0.1</v>
      </c>
      <c r="G9" s="18">
        <v>0.1</v>
      </c>
      <c r="H9" s="18">
        <v>0.1</v>
      </c>
      <c r="I9" s="18">
        <v>0.1</v>
      </c>
      <c r="J9" s="18">
        <v>0.1</v>
      </c>
      <c r="K9" s="18">
        <v>0.1</v>
      </c>
      <c r="L9" s="18">
        <v>0.1</v>
      </c>
      <c r="M9" s="18">
        <v>0.1</v>
      </c>
      <c r="N9" s="18">
        <v>0.1</v>
      </c>
      <c r="O9" s="18">
        <v>0.1</v>
      </c>
      <c r="P9" s="18">
        <v>0.1</v>
      </c>
      <c r="Q9" s="18">
        <v>0.1</v>
      </c>
      <c r="R9" s="18">
        <v>0.1</v>
      </c>
      <c r="S9" s="18">
        <v>0.1</v>
      </c>
      <c r="T9" s="18">
        <v>0.1</v>
      </c>
      <c r="U9" s="18">
        <v>0.1</v>
      </c>
      <c r="V9" s="32">
        <v>0.1</v>
      </c>
      <c r="W9" s="18">
        <v>0.1</v>
      </c>
      <c r="X9" s="18">
        <v>0.1</v>
      </c>
    </row>
    <row r="10" ht="23" customHeight="1">
      <c r="A10" s="19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ht="23" customHeight="1">
      <c r="A11" t="s" s="8">
        <v>59</v>
      </c>
      <c r="B11" s="9">
        <v>16.13</v>
      </c>
      <c r="C11" s="10" cm="1">
        <f t="array" ref="C11">C4*0.95</f>
        <v>26.505</v>
      </c>
      <c r="D11" s="10" cm="1">
        <f t="array" ref="D11">D4*0.95</f>
        <v>33.155</v>
      </c>
      <c r="E11" s="10" cm="1">
        <f t="array" ref="E11">E4*0.9</f>
        <v>27</v>
      </c>
      <c r="F11" s="10" cm="1">
        <f t="array" ref="F11">F4*0.9</f>
        <v>44.1</v>
      </c>
      <c r="G11" s="10">
        <v>13.61</v>
      </c>
      <c r="H11" s="10" cm="1">
        <f t="array" ref="H11">H4*(1-H9)</f>
        <v>26.991</v>
      </c>
      <c r="I11" s="10" cm="1">
        <f t="array" ref="I11">I4*(1-I9)</f>
        <v>44.991</v>
      </c>
      <c r="J11" s="10" cm="1">
        <f t="array" ref="J11">J4*(1-J9)</f>
        <v>35.091</v>
      </c>
      <c r="K11" s="10" cm="1">
        <f t="array" ref="K11">K4*(1-K9)</f>
        <v>61.416</v>
      </c>
      <c r="L11" s="10" cm="1">
        <f t="array" ref="L11">L4*(1-L9)</f>
        <v>21.591</v>
      </c>
      <c r="M11" s="10" cm="1">
        <f t="array" ref="M11">M4*(1-M9)</f>
        <v>33.381</v>
      </c>
      <c r="N11" s="10" cm="1">
        <f t="array" ref="N11">N4*(1-N9)</f>
        <v>23.391</v>
      </c>
      <c r="O11" s="10" cm="1">
        <f t="array" ref="O11">O4*(1-O9)</f>
        <v>7.641</v>
      </c>
      <c r="P11" s="10" cm="1">
        <f t="array" ref="P11">P4*(1-P9)</f>
        <v>13.941</v>
      </c>
      <c r="Q11" s="10" cm="1">
        <f t="array" ref="Q11">Q4*(1-Q9)</f>
        <v>18.891</v>
      </c>
      <c r="R11" s="10" cm="1">
        <f t="array" ref="R11">R4*(1-R9)</f>
        <v>17.991</v>
      </c>
      <c r="S11" s="10" cm="1">
        <f t="array" ref="S11">S4*(1-S9)</f>
        <v>23.391</v>
      </c>
      <c r="T11" s="10" cm="1">
        <f t="array" ref="T11">T4*(1-T9)</f>
        <v>19.791</v>
      </c>
      <c r="U11" s="10" cm="1">
        <f t="array" ref="U11">U4*(1-U9)</f>
        <v>29.61</v>
      </c>
      <c r="V11" s="10" cm="1">
        <f t="array" ref="V11">V4*(1-V9)</f>
        <v>24.21</v>
      </c>
      <c r="W11" s="10">
        <v>6.53</v>
      </c>
      <c r="X11" s="10">
        <v>12.5</v>
      </c>
    </row>
    <row r="12" ht="38" customHeight="1">
      <c r="A12" t="s" s="8">
        <v>150</v>
      </c>
      <c r="B12" s="9" cm="1">
        <f t="array" ref="B12">B11/(B5*B7/100000)</f>
        <v>96.2985074626866</v>
      </c>
      <c r="C12" s="10" cm="1">
        <f t="array" ref="C12">C11/(C5*C7/100000)</f>
        <v>62.5855962219599</v>
      </c>
      <c r="D12" s="10" cm="1">
        <f t="array" ref="D12">D11/(D5*D7/100000)</f>
        <v>83.3040201005025</v>
      </c>
      <c r="E12" s="10" cm="1">
        <f t="array" ref="E12">E11/(E5*E7/100000)</f>
        <v>154.285714285714</v>
      </c>
      <c r="F12" s="10" cm="1">
        <f t="array" ref="F12">F11/(F5*F7/100000)</f>
        <v>126</v>
      </c>
      <c r="G12" s="10" cm="1">
        <f t="array" ref="G12">G11/(G5*G7/100000)</f>
        <v>81.61919040479761</v>
      </c>
      <c r="H12" s="10" cm="1">
        <f t="array" ref="H12">H11/(H5*H7/100000)</f>
        <v>108.007202881152</v>
      </c>
      <c r="I12" s="10" cm="1">
        <f t="array" ref="I12">I11/(I5*I7/100000)</f>
        <v>90.01800720288119</v>
      </c>
      <c r="J12" s="10" cm="1">
        <f t="array" ref="J12">J11/(J5*J7/100000)</f>
        <v>141.781818181818</v>
      </c>
      <c r="K12" s="10" cm="1">
        <f t="array" ref="K12">K11/(K5*K7/100000)</f>
        <v>124.072727272727</v>
      </c>
      <c r="L12" s="10" cm="1">
        <f t="array" ref="L12">L11/(L5*L7/100000)</f>
        <v>174.472727272727</v>
      </c>
      <c r="M12" s="10" cm="1">
        <f t="array" ref="M12">M11/(M5*M7/100000)</f>
        <v>134.872727272727</v>
      </c>
      <c r="N12" s="10" cm="1">
        <f t="array" ref="N12">N11/(N5*N7/100000)</f>
        <v>236.272727272727</v>
      </c>
      <c r="O12" s="10" cm="1">
        <f t="array" ref="O12">O11/(O5*O7/100000)</f>
        <v>48.2386363636364</v>
      </c>
      <c r="P12" s="10" cm="1">
        <f t="array" ref="P12">P11/(P5*P7/100000)</f>
        <v>44.0056818181818</v>
      </c>
      <c r="Q12" s="10" cm="1">
        <f t="array" ref="Q12">Q11/(Q5*Q7/100000)</f>
        <v>39.7537878787879</v>
      </c>
      <c r="R12" s="10" cm="1">
        <f t="array" ref="R12">R11/(R5*R7/100000)</f>
        <v>54.5036475121786</v>
      </c>
      <c r="S12" s="10" cm="1">
        <f t="array" ref="S12">S11/(S5*S7/100000)</f>
        <v>104.237967914439</v>
      </c>
      <c r="T12" s="10" cm="1">
        <f t="array" ref="T12">T11/(T5*T7/100000)</f>
        <v>101.428641714124</v>
      </c>
      <c r="U12" s="10" cm="1">
        <f t="array" ref="U12">U11/(U5*U7/100000)</f>
        <v>164.5</v>
      </c>
      <c r="V12" s="10" cm="1">
        <f t="array" ref="V12">V11/(V5*V7/100000)</f>
        <v>63.8786279683377</v>
      </c>
      <c r="W12" s="10" cm="1">
        <f t="array" ref="W12">W11/(W5*W7/100000)</f>
        <v>17.4640022251225</v>
      </c>
      <c r="X12" s="10" cm="1">
        <f t="array" ref="X12">X11/(X5*X7/100000)</f>
        <v>16.7151629260361</v>
      </c>
    </row>
    <row r="13" ht="20.05" customHeight="1">
      <c r="A13" s="22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ht="56.05" customHeight="1">
      <c r="A14" t="s" s="8">
        <v>151</v>
      </c>
      <c r="B14" t="s" s="29">
        <v>152</v>
      </c>
      <c r="C14" t="s" s="25">
        <v>153</v>
      </c>
      <c r="D14" t="s" s="25">
        <v>154</v>
      </c>
      <c r="E14" t="s" s="25">
        <v>155</v>
      </c>
      <c r="F14" t="s" s="25">
        <v>155</v>
      </c>
      <c r="G14" t="s" s="25">
        <v>156</v>
      </c>
      <c r="H14" t="s" s="25">
        <v>157</v>
      </c>
      <c r="I14" t="s" s="25">
        <v>157</v>
      </c>
      <c r="J14" t="s" s="25">
        <v>157</v>
      </c>
      <c r="K14" t="s" s="25">
        <v>157</v>
      </c>
      <c r="L14" t="s" s="25">
        <v>158</v>
      </c>
      <c r="M14" t="s" s="25">
        <v>158</v>
      </c>
      <c r="N14" t="s" s="25">
        <v>159</v>
      </c>
      <c r="O14" t="s" s="25">
        <v>160</v>
      </c>
      <c r="P14" t="s" s="25">
        <v>160</v>
      </c>
      <c r="Q14" t="s" s="25">
        <v>160</v>
      </c>
      <c r="R14" t="s" s="25">
        <v>161</v>
      </c>
      <c r="S14" t="s" s="25">
        <v>162</v>
      </c>
      <c r="T14" t="s" s="25">
        <v>163</v>
      </c>
      <c r="U14" t="s" s="25">
        <v>164</v>
      </c>
      <c r="V14" t="s" s="25">
        <v>165</v>
      </c>
      <c r="W14" t="s" s="25">
        <v>166</v>
      </c>
      <c r="X14" t="s" s="25">
        <v>166</v>
      </c>
    </row>
    <row r="15" ht="44.05" customHeight="1">
      <c r="A15" t="s" s="8">
        <v>61</v>
      </c>
      <c r="B15" s="23"/>
      <c r="C15" t="s" s="25">
        <v>25</v>
      </c>
      <c r="D15" t="s" s="25">
        <v>26</v>
      </c>
      <c r="E15" t="s" s="25">
        <v>167</v>
      </c>
      <c r="F15" t="s" s="25">
        <v>168</v>
      </c>
      <c r="G15" s="24"/>
      <c r="H15" s="24"/>
      <c r="I15" s="24"/>
      <c r="J15" t="s" s="25">
        <v>129</v>
      </c>
      <c r="K15" t="s" s="25">
        <v>129</v>
      </c>
      <c r="L15" s="24"/>
      <c r="M15" s="24"/>
      <c r="N15" t="s" s="25">
        <v>169</v>
      </c>
      <c r="O15" t="s" s="25">
        <v>170</v>
      </c>
      <c r="P15" t="s" s="25">
        <v>170</v>
      </c>
      <c r="Q15" t="s" s="25">
        <v>170</v>
      </c>
      <c r="R15" t="s" s="25">
        <v>171</v>
      </c>
      <c r="S15" t="s" s="25">
        <v>25</v>
      </c>
      <c r="T15" s="24"/>
      <c r="U15" t="s" s="25">
        <v>172</v>
      </c>
      <c r="V15" s="24"/>
      <c r="W15" s="24"/>
      <c r="X15" s="24"/>
    </row>
  </sheetData>
  <mergeCells count="1">
    <mergeCell ref="A1:X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2:X15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9.9922" style="33" customWidth="1"/>
    <col min="2" max="24" width="22.8516" style="33" customWidth="1"/>
    <col min="25" max="16384" width="16.3516" style="33" customWidth="1"/>
  </cols>
  <sheetData>
    <row r="1" ht="27.65" customHeight="1">
      <c r="A1" t="s" s="2">
        <v>131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20.25" customHeight="1">
      <c r="A2" s="3"/>
      <c r="B2" t="s" s="4">
        <v>22</v>
      </c>
      <c r="C2" t="s" s="4">
        <v>22</v>
      </c>
      <c r="D2" t="s" s="4">
        <v>72</v>
      </c>
      <c r="E2" t="s" s="4">
        <v>72</v>
      </c>
      <c r="F2" t="s" s="4">
        <v>72</v>
      </c>
      <c r="G2" t="s" s="4">
        <v>20</v>
      </c>
      <c r="H2" t="s" s="4">
        <v>2</v>
      </c>
      <c r="I2" t="s" s="4">
        <v>75</v>
      </c>
      <c r="J2" t="s" s="4">
        <v>9</v>
      </c>
      <c r="K2" t="s" s="4">
        <v>2</v>
      </c>
      <c r="L2" t="s" s="4">
        <v>15</v>
      </c>
      <c r="M2" t="s" s="4">
        <v>66</v>
      </c>
      <c r="N2" t="s" s="4">
        <v>21</v>
      </c>
      <c r="O2" t="s" s="4">
        <v>21</v>
      </c>
      <c r="P2" t="s" s="4">
        <v>15</v>
      </c>
      <c r="Q2" t="s" s="4">
        <v>15</v>
      </c>
      <c r="R2" t="s" s="4">
        <v>8</v>
      </c>
      <c r="S2" t="s" s="4">
        <v>15</v>
      </c>
      <c r="T2" t="s" s="4">
        <v>15</v>
      </c>
      <c r="U2" t="s" s="4">
        <v>8</v>
      </c>
      <c r="V2" t="s" s="4">
        <v>75</v>
      </c>
      <c r="W2" t="s" s="4">
        <v>15</v>
      </c>
      <c r="X2" t="s" s="4">
        <v>15</v>
      </c>
    </row>
    <row r="3" ht="44.25" customHeight="1">
      <c r="A3" t="s" s="5">
        <v>23</v>
      </c>
      <c r="B3" t="s" s="6">
        <v>147</v>
      </c>
      <c r="C3" t="s" s="7">
        <v>147</v>
      </c>
      <c r="D3" t="s" s="7">
        <v>141</v>
      </c>
      <c r="E3" t="s" s="7">
        <v>140</v>
      </c>
      <c r="F3" t="s" s="7">
        <v>139</v>
      </c>
      <c r="G3" t="s" s="7">
        <v>142</v>
      </c>
      <c r="H3" t="s" s="7">
        <v>25</v>
      </c>
      <c r="I3" t="s" s="7">
        <v>146</v>
      </c>
      <c r="J3" t="s" s="7">
        <v>135</v>
      </c>
      <c r="K3" t="s" s="7">
        <v>26</v>
      </c>
      <c r="L3" t="s" s="7">
        <v>106</v>
      </c>
      <c r="M3" t="s" s="7">
        <v>132</v>
      </c>
      <c r="N3" t="s" s="7">
        <v>144</v>
      </c>
      <c r="O3" t="s" s="7">
        <v>143</v>
      </c>
      <c r="P3" t="s" s="7">
        <v>105</v>
      </c>
      <c r="Q3" t="s" s="7">
        <v>106</v>
      </c>
      <c r="R3" t="s" s="7">
        <v>134</v>
      </c>
      <c r="S3" t="s" s="7">
        <v>137</v>
      </c>
      <c r="T3" t="s" s="7">
        <v>105</v>
      </c>
      <c r="U3" t="s" s="7">
        <v>133</v>
      </c>
      <c r="V3" t="s" s="7">
        <v>145</v>
      </c>
      <c r="W3" t="s" s="7">
        <v>136</v>
      </c>
      <c r="X3" t="s" s="7">
        <v>138</v>
      </c>
    </row>
    <row r="4" ht="23" customHeight="1">
      <c r="A4" t="s" s="8">
        <v>51</v>
      </c>
      <c r="B4" s="9">
        <v>25.99</v>
      </c>
      <c r="C4" s="10">
        <v>13.99</v>
      </c>
      <c r="D4" s="10">
        <v>20.99</v>
      </c>
      <c r="E4" s="10">
        <v>15.49</v>
      </c>
      <c r="F4" s="10">
        <v>8.49</v>
      </c>
      <c r="G4" s="10">
        <v>19.99</v>
      </c>
      <c r="H4" s="10">
        <v>27.9</v>
      </c>
      <c r="I4" s="10">
        <v>26.9</v>
      </c>
      <c r="J4" s="10">
        <v>25.99</v>
      </c>
      <c r="K4" s="10">
        <v>34.9</v>
      </c>
      <c r="L4" s="10">
        <v>49.99</v>
      </c>
      <c r="M4" s="10">
        <v>23.9</v>
      </c>
      <c r="N4" s="10">
        <v>21.99</v>
      </c>
      <c r="O4" s="10">
        <v>25.99</v>
      </c>
      <c r="P4" s="10">
        <v>29.99</v>
      </c>
      <c r="Q4" s="10">
        <v>68.23999999999999</v>
      </c>
      <c r="R4" s="10">
        <v>49</v>
      </c>
      <c r="S4" s="10">
        <v>37.09</v>
      </c>
      <c r="T4" s="10">
        <v>38.99</v>
      </c>
      <c r="U4" s="10">
        <v>30</v>
      </c>
      <c r="V4" s="10">
        <v>32.9</v>
      </c>
      <c r="W4" s="10">
        <v>23.99</v>
      </c>
      <c r="X4" s="10">
        <v>25.99</v>
      </c>
    </row>
    <row r="5" ht="23" customHeight="1">
      <c r="A5" t="s" s="8">
        <v>52</v>
      </c>
      <c r="B5" s="11">
        <v>1000</v>
      </c>
      <c r="C5" s="12">
        <v>500</v>
      </c>
      <c r="D5" s="12">
        <v>900</v>
      </c>
      <c r="E5" s="12">
        <v>600</v>
      </c>
      <c r="F5" s="12">
        <v>300</v>
      </c>
      <c r="G5" s="12">
        <v>550</v>
      </c>
      <c r="H5" s="12">
        <v>500</v>
      </c>
      <c r="I5" s="12">
        <v>500</v>
      </c>
      <c r="J5" s="12">
        <v>250</v>
      </c>
      <c r="K5" s="12">
        <v>500</v>
      </c>
      <c r="L5" s="12">
        <v>600</v>
      </c>
      <c r="M5" s="12">
        <v>250</v>
      </c>
      <c r="N5" s="12">
        <v>300</v>
      </c>
      <c r="O5" s="12">
        <v>375</v>
      </c>
      <c r="P5" s="12">
        <v>300</v>
      </c>
      <c r="Q5" s="12">
        <v>600</v>
      </c>
      <c r="R5" s="12">
        <v>1000</v>
      </c>
      <c r="S5" s="12">
        <v>300</v>
      </c>
      <c r="T5" s="12">
        <v>300</v>
      </c>
      <c r="U5" s="12">
        <v>500</v>
      </c>
      <c r="V5" s="12">
        <v>720</v>
      </c>
      <c r="W5" s="12">
        <v>150</v>
      </c>
      <c r="X5" s="12">
        <v>300</v>
      </c>
    </row>
    <row r="6" ht="23" customHeight="1">
      <c r="A6" t="s" s="8">
        <v>148</v>
      </c>
      <c r="B6" s="11">
        <v>84.98</v>
      </c>
      <c r="C6" s="12">
        <v>84.98</v>
      </c>
      <c r="D6" s="12">
        <v>60</v>
      </c>
      <c r="E6" s="12">
        <v>60</v>
      </c>
      <c r="F6" s="12">
        <v>60</v>
      </c>
      <c r="G6" s="12">
        <v>68.2</v>
      </c>
      <c r="H6" s="12">
        <v>96.2</v>
      </c>
      <c r="I6" s="12">
        <v>86.2</v>
      </c>
      <c r="J6" s="12">
        <v>75.59999999999999</v>
      </c>
      <c r="K6" s="12">
        <v>90.40000000000001</v>
      </c>
      <c r="L6" s="12">
        <v>94.8</v>
      </c>
      <c r="M6" s="12">
        <v>78</v>
      </c>
      <c r="N6" s="12">
        <v>73.91</v>
      </c>
      <c r="O6" s="12">
        <v>68</v>
      </c>
      <c r="P6" s="12">
        <v>94.8</v>
      </c>
      <c r="Q6" s="12">
        <v>93.75</v>
      </c>
      <c r="R6" s="12">
        <v>48</v>
      </c>
      <c r="S6" s="12">
        <v>93.75</v>
      </c>
      <c r="T6" s="12">
        <v>93.75</v>
      </c>
      <c r="U6" s="12">
        <v>48</v>
      </c>
      <c r="V6" s="12">
        <v>31.73</v>
      </c>
      <c r="W6" s="12">
        <v>93.75</v>
      </c>
      <c r="X6" s="12">
        <v>37.5</v>
      </c>
    </row>
    <row r="7" ht="23" customHeight="1">
      <c r="A7" t="s" s="8">
        <v>149</v>
      </c>
      <c r="B7" s="11" cm="1">
        <f t="array" ref="B7">B6*0.88</f>
        <v>74.7824</v>
      </c>
      <c r="C7" s="12" cm="1">
        <f t="array" ref="C7">C6*0.88</f>
        <v>74.7824</v>
      </c>
      <c r="D7" s="12" cm="1">
        <f t="array" ref="D7">D6*0.88</f>
        <v>52.8</v>
      </c>
      <c r="E7" s="12" cm="1">
        <f t="array" ref="E7">E6*0.88</f>
        <v>52.8</v>
      </c>
      <c r="F7" s="12" cm="1">
        <f t="array" ref="F7">F6*0.88</f>
        <v>52.8</v>
      </c>
      <c r="G7" s="12" cm="1">
        <f t="array" ref="G7">G6*0.88</f>
        <v>60.016</v>
      </c>
      <c r="H7" s="12">
        <v>84.7</v>
      </c>
      <c r="I7" s="12">
        <v>75.8</v>
      </c>
      <c r="J7" s="12">
        <v>66.7</v>
      </c>
      <c r="K7" s="12">
        <v>79.59999999999999</v>
      </c>
      <c r="L7" s="12">
        <v>83.3</v>
      </c>
      <c r="M7" s="12">
        <v>67</v>
      </c>
      <c r="N7" s="12" cm="1">
        <f t="array" ref="N7">N6*0.88</f>
        <v>65.0408</v>
      </c>
      <c r="O7" s="12" cm="1">
        <f t="array" ref="O7">O6*0.88</f>
        <v>59.84</v>
      </c>
      <c r="P7" s="12">
        <v>83.3</v>
      </c>
      <c r="Q7" s="12" cm="1">
        <f t="array" ref="Q7">Q6*0.88</f>
        <v>82.5</v>
      </c>
      <c r="R7" s="12">
        <v>35</v>
      </c>
      <c r="S7" s="12" cm="1">
        <f t="array" ref="S7">S6*0.88</f>
        <v>82.5</v>
      </c>
      <c r="T7" s="12" cm="1">
        <f t="array" ref="T7">T6*0.88</f>
        <v>82.5</v>
      </c>
      <c r="U7" s="12">
        <v>35</v>
      </c>
      <c r="V7" s="12">
        <v>25</v>
      </c>
      <c r="W7" s="12" cm="1">
        <f t="array" ref="W7">W6*0.88</f>
        <v>82.5</v>
      </c>
      <c r="X7" s="12" cm="1">
        <f t="array" ref="X7">X6*0.88</f>
        <v>33</v>
      </c>
    </row>
    <row r="8" ht="23" customHeight="1">
      <c r="A8" t="s" s="8">
        <v>53</v>
      </c>
      <c r="B8" t="s" s="13">
        <v>123</v>
      </c>
      <c r="C8" t="s" s="14">
        <v>123</v>
      </c>
      <c r="D8" t="s" s="14">
        <v>122</v>
      </c>
      <c r="E8" t="s" s="14">
        <v>122</v>
      </c>
      <c r="F8" t="s" s="14">
        <v>122</v>
      </c>
      <c r="G8" t="s" s="14">
        <v>54</v>
      </c>
      <c r="H8" t="s" s="14">
        <v>55</v>
      </c>
      <c r="I8" t="s" s="14">
        <v>123</v>
      </c>
      <c r="J8" t="s" s="14">
        <v>54</v>
      </c>
      <c r="K8" t="s" s="14">
        <v>55</v>
      </c>
      <c r="L8" t="s" s="14">
        <v>57</v>
      </c>
      <c r="M8" t="s" s="14">
        <v>54</v>
      </c>
      <c r="N8" t="s" s="14">
        <v>54</v>
      </c>
      <c r="O8" t="s" s="14">
        <v>54</v>
      </c>
      <c r="P8" t="s" s="14">
        <v>57</v>
      </c>
      <c r="Q8" t="s" s="14">
        <v>57</v>
      </c>
      <c r="R8" t="s" s="14">
        <v>54</v>
      </c>
      <c r="S8" t="s" s="14">
        <v>57</v>
      </c>
      <c r="T8" t="s" s="14">
        <v>57</v>
      </c>
      <c r="U8" t="s" s="14">
        <v>54</v>
      </c>
      <c r="V8" t="s" s="14">
        <v>57</v>
      </c>
      <c r="W8" t="s" s="14">
        <v>57</v>
      </c>
      <c r="X8" t="s" s="14">
        <v>57</v>
      </c>
    </row>
    <row r="9" ht="23" customHeight="1">
      <c r="A9" t="s" s="15">
        <v>58</v>
      </c>
      <c r="B9" s="16">
        <v>0.1</v>
      </c>
      <c r="C9" s="18">
        <v>0.1</v>
      </c>
      <c r="D9" s="18">
        <v>0.1</v>
      </c>
      <c r="E9" s="18">
        <v>0.1</v>
      </c>
      <c r="F9" s="18">
        <v>0.1</v>
      </c>
      <c r="G9" s="18">
        <v>0.1</v>
      </c>
      <c r="H9" s="17">
        <v>0.05</v>
      </c>
      <c r="I9" s="32">
        <v>0.1</v>
      </c>
      <c r="J9" s="18">
        <v>0.1</v>
      </c>
      <c r="K9" s="17">
        <v>0.05</v>
      </c>
      <c r="L9" s="18">
        <v>0.1</v>
      </c>
      <c r="M9" s="18">
        <v>0.1</v>
      </c>
      <c r="N9" s="18">
        <v>0.1</v>
      </c>
      <c r="O9" s="18">
        <v>0.1</v>
      </c>
      <c r="P9" s="18">
        <v>0.1</v>
      </c>
      <c r="Q9" s="18">
        <v>0.1</v>
      </c>
      <c r="R9" s="18">
        <v>0.1</v>
      </c>
      <c r="S9" s="18">
        <v>0.1</v>
      </c>
      <c r="T9" s="18">
        <v>0.1</v>
      </c>
      <c r="U9" s="18">
        <v>0.1</v>
      </c>
      <c r="V9" s="18">
        <v>0.1</v>
      </c>
      <c r="W9" s="18">
        <v>0.1</v>
      </c>
      <c r="X9" s="18">
        <v>0.1</v>
      </c>
    </row>
    <row r="10" ht="23" customHeight="1">
      <c r="A10" s="19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ht="23" customHeight="1">
      <c r="A11" t="s" s="8">
        <v>59</v>
      </c>
      <c r="B11" s="9">
        <v>12.5</v>
      </c>
      <c r="C11" s="10">
        <v>6.53</v>
      </c>
      <c r="D11" s="10" cm="1">
        <f t="array" ref="D11">D4*(1-D9)</f>
        <v>18.891</v>
      </c>
      <c r="E11" s="10" cm="1">
        <f t="array" ref="E11">E4*(1-E9)</f>
        <v>13.941</v>
      </c>
      <c r="F11" s="10" cm="1">
        <f t="array" ref="F11">F4*(1-F9)</f>
        <v>7.641</v>
      </c>
      <c r="G11" s="10" cm="1">
        <f t="array" ref="G11">G4*(1-G9)</f>
        <v>17.991</v>
      </c>
      <c r="H11" s="10" cm="1">
        <f t="array" ref="H11">H4*0.95</f>
        <v>26.505</v>
      </c>
      <c r="I11" s="10" cm="1">
        <f t="array" ref="I11">I4*(1-I9)</f>
        <v>24.21</v>
      </c>
      <c r="J11" s="10">
        <v>13.61</v>
      </c>
      <c r="K11" s="10" cm="1">
        <f t="array" ref="K11">K4*0.95</f>
        <v>33.155</v>
      </c>
      <c r="L11" s="10" cm="1">
        <f t="array" ref="L11">L4*(1-L9)</f>
        <v>44.991</v>
      </c>
      <c r="M11" s="10">
        <v>16.13</v>
      </c>
      <c r="N11" s="10" cm="1">
        <f t="array" ref="N11">N4*(1-N9)</f>
        <v>19.791</v>
      </c>
      <c r="O11" s="10" cm="1">
        <f t="array" ref="O11">O4*(1-O9)</f>
        <v>23.391</v>
      </c>
      <c r="P11" s="10" cm="1">
        <f t="array" ref="P11">P4*(1-P9)</f>
        <v>26.991</v>
      </c>
      <c r="Q11" s="10" cm="1">
        <f t="array" ref="Q11">Q4*(1-Q9)</f>
        <v>61.416</v>
      </c>
      <c r="R11" s="10" cm="1">
        <f t="array" ref="R11">R4*0.9</f>
        <v>44.1</v>
      </c>
      <c r="S11" s="10" cm="1">
        <f t="array" ref="S11">S4*(1-S9)</f>
        <v>33.381</v>
      </c>
      <c r="T11" s="10" cm="1">
        <f t="array" ref="T11">T4*(1-T9)</f>
        <v>35.091</v>
      </c>
      <c r="U11" s="10" cm="1">
        <f t="array" ref="U11">U4*0.9</f>
        <v>27</v>
      </c>
      <c r="V11" s="10" cm="1">
        <f t="array" ref="V11">V4*(1-V9)</f>
        <v>29.61</v>
      </c>
      <c r="W11" s="10" cm="1">
        <f t="array" ref="W11">W4*(1-W9)</f>
        <v>21.591</v>
      </c>
      <c r="X11" s="10" cm="1">
        <f t="array" ref="X11">X4*(1-X9)</f>
        <v>23.391</v>
      </c>
    </row>
    <row r="12" ht="38" customHeight="1">
      <c r="A12" t="s" s="8">
        <v>150</v>
      </c>
      <c r="B12" s="9" cm="1">
        <f t="array" ref="B12">B11/(B5*B7/100000)</f>
        <v>16.7151629260361</v>
      </c>
      <c r="C12" s="10" cm="1">
        <f t="array" ref="C12">C11/(C5*C7/100000)</f>
        <v>17.4640022251225</v>
      </c>
      <c r="D12" s="10" cm="1">
        <f t="array" ref="D12">D11/(D5*D7/100000)</f>
        <v>39.7537878787879</v>
      </c>
      <c r="E12" s="10" cm="1">
        <f t="array" ref="E12">E11/(E5*E7/100000)</f>
        <v>44.0056818181818</v>
      </c>
      <c r="F12" s="10" cm="1">
        <f t="array" ref="F12">F11/(F5*F7/100000)</f>
        <v>48.2386363636364</v>
      </c>
      <c r="G12" s="10" cm="1">
        <f t="array" ref="G12">G11/(G5*G7/100000)</f>
        <v>54.5036475121786</v>
      </c>
      <c r="H12" s="10" cm="1">
        <f t="array" ref="H12">H11/(H5*H7/100000)</f>
        <v>62.5855962219599</v>
      </c>
      <c r="I12" s="10" cm="1">
        <f t="array" ref="I12">I11/(I5*I7/100000)</f>
        <v>63.8786279683377</v>
      </c>
      <c r="J12" s="10" cm="1">
        <f t="array" ref="J12">J11/(J5*J7/100000)</f>
        <v>81.61919040479761</v>
      </c>
      <c r="K12" s="10" cm="1">
        <f t="array" ref="K12">K11/(K5*K7/100000)</f>
        <v>83.3040201005025</v>
      </c>
      <c r="L12" s="10" cm="1">
        <f t="array" ref="L12">L11/(L5*L7/100000)</f>
        <v>90.01800720288119</v>
      </c>
      <c r="M12" s="10" cm="1">
        <f t="array" ref="M12">M11/(M5*M7/100000)</f>
        <v>96.2985074626866</v>
      </c>
      <c r="N12" s="10" cm="1">
        <f t="array" ref="N12">N11/(N5*N7/100000)</f>
        <v>101.428641714124</v>
      </c>
      <c r="O12" s="10" cm="1">
        <f t="array" ref="O12">O11/(O5*O7/100000)</f>
        <v>104.237967914439</v>
      </c>
      <c r="P12" s="10" cm="1">
        <f t="array" ref="P12">P11/(P5*P7/100000)</f>
        <v>108.007202881152</v>
      </c>
      <c r="Q12" s="10" cm="1">
        <f t="array" ref="Q12">Q11/(Q5*Q7/100000)</f>
        <v>124.072727272727</v>
      </c>
      <c r="R12" s="10" cm="1">
        <f t="array" ref="R12">R11/(R5*R7/100000)</f>
        <v>126</v>
      </c>
      <c r="S12" s="10" cm="1">
        <f t="array" ref="S12">S11/(S5*S7/100000)</f>
        <v>134.872727272727</v>
      </c>
      <c r="T12" s="10" cm="1">
        <f t="array" ref="T12">T11/(T5*T7/100000)</f>
        <v>141.781818181818</v>
      </c>
      <c r="U12" s="10" cm="1">
        <f t="array" ref="U12">U11/(U5*U7/100000)</f>
        <v>154.285714285714</v>
      </c>
      <c r="V12" s="10" cm="1">
        <f t="array" ref="V12">V11/(V5*V7/100000)</f>
        <v>164.5</v>
      </c>
      <c r="W12" s="10" cm="1">
        <f t="array" ref="W12">W11/(W5*W7/100000)</f>
        <v>174.472727272727</v>
      </c>
      <c r="X12" s="10" cm="1">
        <f t="array" ref="X12">X11/(X5*X7/100000)</f>
        <v>236.272727272727</v>
      </c>
    </row>
    <row r="13" ht="20.05" customHeight="1">
      <c r="A13" s="22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ht="56.05" customHeight="1">
      <c r="A14" t="s" s="8">
        <v>151</v>
      </c>
      <c r="B14" t="s" s="29">
        <v>166</v>
      </c>
      <c r="C14" t="s" s="25">
        <v>166</v>
      </c>
      <c r="D14" t="s" s="25">
        <v>160</v>
      </c>
      <c r="E14" t="s" s="25">
        <v>160</v>
      </c>
      <c r="F14" t="s" s="25">
        <v>160</v>
      </c>
      <c r="G14" t="s" s="25">
        <v>161</v>
      </c>
      <c r="H14" t="s" s="25">
        <v>153</v>
      </c>
      <c r="I14" t="s" s="25">
        <v>165</v>
      </c>
      <c r="J14" t="s" s="25">
        <v>156</v>
      </c>
      <c r="K14" t="s" s="25">
        <v>154</v>
      </c>
      <c r="L14" t="s" s="25">
        <v>157</v>
      </c>
      <c r="M14" t="s" s="25">
        <v>152</v>
      </c>
      <c r="N14" t="s" s="25">
        <v>163</v>
      </c>
      <c r="O14" t="s" s="25">
        <v>162</v>
      </c>
      <c r="P14" t="s" s="25">
        <v>157</v>
      </c>
      <c r="Q14" t="s" s="25">
        <v>157</v>
      </c>
      <c r="R14" t="s" s="25">
        <v>155</v>
      </c>
      <c r="S14" t="s" s="25">
        <v>158</v>
      </c>
      <c r="T14" t="s" s="25">
        <v>157</v>
      </c>
      <c r="U14" t="s" s="25">
        <v>155</v>
      </c>
      <c r="V14" t="s" s="25">
        <v>164</v>
      </c>
      <c r="W14" t="s" s="25">
        <v>158</v>
      </c>
      <c r="X14" t="s" s="25">
        <v>159</v>
      </c>
    </row>
    <row r="15" ht="44.05" customHeight="1">
      <c r="A15" t="s" s="8">
        <v>61</v>
      </c>
      <c r="B15" s="23"/>
      <c r="C15" s="24"/>
      <c r="D15" t="s" s="25">
        <v>170</v>
      </c>
      <c r="E15" t="s" s="25">
        <v>170</v>
      </c>
      <c r="F15" t="s" s="25">
        <v>170</v>
      </c>
      <c r="G15" t="s" s="25">
        <v>171</v>
      </c>
      <c r="H15" t="s" s="25">
        <v>25</v>
      </c>
      <c r="I15" s="24"/>
      <c r="J15" s="24"/>
      <c r="K15" t="s" s="25">
        <v>26</v>
      </c>
      <c r="L15" s="24"/>
      <c r="M15" s="24"/>
      <c r="N15" s="24"/>
      <c r="O15" t="s" s="25">
        <v>25</v>
      </c>
      <c r="P15" s="24"/>
      <c r="Q15" t="s" s="25">
        <v>129</v>
      </c>
      <c r="R15" t="s" s="25">
        <v>167</v>
      </c>
      <c r="S15" s="24"/>
      <c r="T15" t="s" s="25">
        <v>129</v>
      </c>
      <c r="U15" t="s" s="25">
        <v>168</v>
      </c>
      <c r="V15" t="s" s="25">
        <v>172</v>
      </c>
      <c r="W15" s="24"/>
      <c r="X15" t="s" s="25">
        <v>169</v>
      </c>
    </row>
  </sheetData>
  <mergeCells count="1">
    <mergeCell ref="A1:X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T1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4062" style="34" customWidth="1"/>
    <col min="2" max="2" width="22.8516" style="34" customWidth="1"/>
    <col min="3" max="3" width="22.5781" style="34" customWidth="1"/>
    <col min="4" max="46" width="21.7812" style="34" customWidth="1"/>
    <col min="47" max="16384" width="16.3516" style="34" customWidth="1"/>
  </cols>
  <sheetData>
    <row r="1" ht="27.65" customHeight="1">
      <c r="A1" t="s" s="2">
        <v>173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ht="20.25" customHeight="1">
      <c r="A2" s="3"/>
      <c r="B2" t="s" s="4">
        <v>66</v>
      </c>
      <c r="C2" t="s" s="4">
        <v>66</v>
      </c>
      <c r="D2" t="s" s="4">
        <v>66</v>
      </c>
      <c r="E2" t="s" s="4">
        <v>67</v>
      </c>
      <c r="F2" t="s" s="4">
        <v>1</v>
      </c>
      <c r="G2" t="s" s="4">
        <v>2</v>
      </c>
      <c r="H2" t="s" s="4">
        <v>2</v>
      </c>
      <c r="I2" t="s" s="4">
        <v>2</v>
      </c>
      <c r="J2" t="s" s="4">
        <v>3</v>
      </c>
      <c r="K2" t="s" s="4">
        <v>3</v>
      </c>
      <c r="L2" t="s" s="4">
        <v>3</v>
      </c>
      <c r="M2" t="s" s="4">
        <v>4</v>
      </c>
      <c r="N2" t="s" s="4">
        <v>6</v>
      </c>
      <c r="O2" t="s" s="4">
        <v>70</v>
      </c>
      <c r="P2" t="s" s="4">
        <v>70</v>
      </c>
      <c r="Q2" t="s" s="4">
        <v>8</v>
      </c>
      <c r="R2" t="s" s="4">
        <v>8</v>
      </c>
      <c r="S2" t="s" s="4">
        <v>8</v>
      </c>
      <c r="T2" t="s" s="4">
        <v>8</v>
      </c>
      <c r="U2" t="s" s="4">
        <v>9</v>
      </c>
      <c r="V2" t="s" s="4">
        <v>9</v>
      </c>
      <c r="W2" t="s" s="4">
        <v>9</v>
      </c>
      <c r="X2" t="s" s="4">
        <v>9</v>
      </c>
      <c r="Y2" t="s" s="4">
        <v>12</v>
      </c>
      <c r="Z2" t="s" s="4">
        <v>14</v>
      </c>
      <c r="AA2" t="s" s="4">
        <v>15</v>
      </c>
      <c r="AB2" t="s" s="4">
        <v>15</v>
      </c>
      <c r="AC2" t="s" s="4">
        <v>15</v>
      </c>
      <c r="AD2" t="s" s="4">
        <v>16</v>
      </c>
      <c r="AE2" t="s" s="4">
        <v>16</v>
      </c>
      <c r="AF2" t="s" s="4">
        <v>72</v>
      </c>
      <c r="AG2" t="s" s="4">
        <v>72</v>
      </c>
      <c r="AH2" t="s" s="4">
        <v>72</v>
      </c>
      <c r="AI2" t="s" s="4">
        <v>18</v>
      </c>
      <c r="AJ2" t="s" s="4">
        <v>19</v>
      </c>
      <c r="AK2" t="s" s="4">
        <v>19</v>
      </c>
      <c r="AL2" t="s" s="4">
        <v>20</v>
      </c>
      <c r="AM2" t="s" s="4">
        <v>20</v>
      </c>
      <c r="AN2" t="s" s="4">
        <v>20</v>
      </c>
      <c r="AO2" t="s" s="4">
        <v>20</v>
      </c>
      <c r="AP2" t="s" s="4">
        <v>21</v>
      </c>
      <c r="AQ2" t="s" s="4">
        <v>21</v>
      </c>
      <c r="AR2" t="s" s="4">
        <v>75</v>
      </c>
      <c r="AS2" t="s" s="4">
        <v>22</v>
      </c>
      <c r="AT2" t="s" s="4">
        <v>22</v>
      </c>
    </row>
    <row r="3" ht="44.25" customHeight="1">
      <c r="A3" t="s" s="5">
        <v>23</v>
      </c>
      <c r="B3" t="s" s="6">
        <v>174</v>
      </c>
      <c r="C3" t="s" s="7">
        <v>175</v>
      </c>
      <c r="D3" t="s" s="7">
        <v>176</v>
      </c>
      <c r="E3" t="s" s="7">
        <v>177</v>
      </c>
      <c r="F3" t="s" s="7">
        <v>178</v>
      </c>
      <c r="G3" t="s" s="7">
        <v>179</v>
      </c>
      <c r="H3" t="s" s="7">
        <v>177</v>
      </c>
      <c r="I3" t="s" s="7">
        <v>177</v>
      </c>
      <c r="J3" t="s" s="7">
        <v>180</v>
      </c>
      <c r="K3" t="s" s="7">
        <v>181</v>
      </c>
      <c r="L3" t="s" s="7">
        <v>182</v>
      </c>
      <c r="M3" t="s" s="7">
        <v>183</v>
      </c>
      <c r="N3" t="s" s="7">
        <v>184</v>
      </c>
      <c r="O3" t="s" s="7">
        <v>185</v>
      </c>
      <c r="P3" t="s" s="7">
        <v>185</v>
      </c>
      <c r="Q3" t="s" s="7">
        <v>186</v>
      </c>
      <c r="R3" t="s" s="7">
        <v>187</v>
      </c>
      <c r="S3" t="s" s="7">
        <v>188</v>
      </c>
      <c r="T3" t="s" s="7">
        <v>189</v>
      </c>
      <c r="U3" t="s" s="7">
        <v>190</v>
      </c>
      <c r="V3" t="s" s="7">
        <v>190</v>
      </c>
      <c r="W3" t="s" s="7">
        <v>45</v>
      </c>
      <c r="X3" t="s" s="7">
        <v>191</v>
      </c>
      <c r="Y3" t="s" s="7">
        <v>192</v>
      </c>
      <c r="Z3" t="s" s="7">
        <v>193</v>
      </c>
      <c r="AA3" t="s" s="7">
        <v>194</v>
      </c>
      <c r="AB3" t="s" s="7">
        <v>195</v>
      </c>
      <c r="AC3" t="s" s="7">
        <v>196</v>
      </c>
      <c r="AD3" t="s" s="35">
        <v>197</v>
      </c>
      <c r="AE3" t="s" s="35">
        <v>198</v>
      </c>
      <c r="AF3" t="s" s="35">
        <v>174</v>
      </c>
      <c r="AG3" t="s" s="35">
        <v>174</v>
      </c>
      <c r="AH3" t="s" s="35">
        <v>174</v>
      </c>
      <c r="AI3" t="s" s="35">
        <v>199</v>
      </c>
      <c r="AJ3" t="s" s="35">
        <v>200</v>
      </c>
      <c r="AK3" t="s" s="35">
        <v>201</v>
      </c>
      <c r="AL3" t="s" s="35">
        <v>202</v>
      </c>
      <c r="AM3" t="s" s="35">
        <v>203</v>
      </c>
      <c r="AN3" t="s" s="35">
        <v>204</v>
      </c>
      <c r="AO3" t="s" s="35">
        <v>205</v>
      </c>
      <c r="AP3" t="s" s="35">
        <v>206</v>
      </c>
      <c r="AQ3" t="s" s="35">
        <v>207</v>
      </c>
      <c r="AR3" t="s" s="35">
        <v>208</v>
      </c>
      <c r="AS3" t="s" s="35">
        <v>45</v>
      </c>
      <c r="AT3" t="s" s="35">
        <v>209</v>
      </c>
    </row>
    <row r="4" ht="23" customHeight="1">
      <c r="A4" t="s" s="8">
        <v>51</v>
      </c>
      <c r="B4" s="9">
        <v>22.9</v>
      </c>
      <c r="C4" s="10">
        <v>34.2</v>
      </c>
      <c r="D4" s="10">
        <v>22.9</v>
      </c>
      <c r="E4" s="10">
        <v>29.9</v>
      </c>
      <c r="F4" s="10">
        <v>24.99</v>
      </c>
      <c r="G4" s="10">
        <v>24.9</v>
      </c>
      <c r="H4" s="10">
        <v>22.9</v>
      </c>
      <c r="I4" s="10">
        <v>56.9</v>
      </c>
      <c r="J4" s="10">
        <v>3.99</v>
      </c>
      <c r="K4" s="10">
        <v>40.99</v>
      </c>
      <c r="L4" s="10">
        <v>18.99</v>
      </c>
      <c r="M4" s="10">
        <v>39.9</v>
      </c>
      <c r="N4" s="10">
        <v>25.9</v>
      </c>
      <c r="O4" s="10">
        <v>11.95</v>
      </c>
      <c r="P4" s="10">
        <v>29.95</v>
      </c>
      <c r="Q4" s="10">
        <v>14.99</v>
      </c>
      <c r="R4" s="10">
        <v>39</v>
      </c>
      <c r="S4" s="10">
        <v>19.9</v>
      </c>
      <c r="T4" s="10">
        <v>40</v>
      </c>
      <c r="U4" s="10">
        <v>14.99</v>
      </c>
      <c r="V4" s="10">
        <v>14.99</v>
      </c>
      <c r="W4" s="10">
        <v>35.99</v>
      </c>
      <c r="X4" s="10">
        <v>40.99</v>
      </c>
      <c r="Y4" s="10">
        <v>29.99</v>
      </c>
      <c r="Z4" s="10">
        <v>13.9</v>
      </c>
      <c r="AA4" s="10">
        <v>29.99</v>
      </c>
      <c r="AB4" s="10">
        <v>75.02</v>
      </c>
      <c r="AC4" s="10">
        <v>34.99</v>
      </c>
      <c r="AD4" s="36">
        <v>29.9</v>
      </c>
      <c r="AE4" s="36">
        <v>10.9</v>
      </c>
      <c r="AF4" s="36">
        <v>23.99</v>
      </c>
      <c r="AG4" s="36">
        <v>47.49</v>
      </c>
      <c r="AH4" s="36">
        <v>69.98999999999999</v>
      </c>
      <c r="AI4" s="36">
        <v>38.99</v>
      </c>
      <c r="AJ4" s="36">
        <v>22.9</v>
      </c>
      <c r="AK4" s="36">
        <v>39.9</v>
      </c>
      <c r="AL4" s="36">
        <v>19.99</v>
      </c>
      <c r="AM4" s="36">
        <v>31.99</v>
      </c>
      <c r="AN4" s="36">
        <v>23.99</v>
      </c>
      <c r="AO4" s="36">
        <v>21.99</v>
      </c>
      <c r="AP4" s="36">
        <v>19.99</v>
      </c>
      <c r="AQ4" s="36">
        <v>29.99</v>
      </c>
      <c r="AR4" s="36">
        <v>26.9</v>
      </c>
      <c r="AS4" s="36">
        <v>8.99</v>
      </c>
      <c r="AT4" s="36">
        <v>19.99</v>
      </c>
    </row>
    <row r="5" ht="23" customHeight="1">
      <c r="A5" t="s" s="8">
        <v>52</v>
      </c>
      <c r="B5" s="37">
        <v>90</v>
      </c>
      <c r="C5" s="38">
        <v>150</v>
      </c>
      <c r="D5" s="38">
        <v>90</v>
      </c>
      <c r="E5" s="38">
        <v>300</v>
      </c>
      <c r="F5" s="38">
        <v>180</v>
      </c>
      <c r="G5" s="38">
        <v>150</v>
      </c>
      <c r="H5" s="38">
        <v>200</v>
      </c>
      <c r="I5" s="38">
        <v>600</v>
      </c>
      <c r="J5" s="38">
        <v>16</v>
      </c>
      <c r="K5" s="38">
        <v>400</v>
      </c>
      <c r="L5" s="38">
        <v>180</v>
      </c>
      <c r="M5" s="38">
        <v>300</v>
      </c>
      <c r="N5" s="38">
        <v>200</v>
      </c>
      <c r="O5" s="38">
        <v>90</v>
      </c>
      <c r="P5" s="38">
        <v>300</v>
      </c>
      <c r="Q5" s="38">
        <v>90</v>
      </c>
      <c r="R5" s="38">
        <v>300</v>
      </c>
      <c r="S5" s="38">
        <v>90</v>
      </c>
      <c r="T5" s="38">
        <v>300</v>
      </c>
      <c r="U5" s="38">
        <v>30</v>
      </c>
      <c r="V5" s="38">
        <v>90</v>
      </c>
      <c r="W5" s="38">
        <v>250</v>
      </c>
      <c r="X5" s="38">
        <v>120</v>
      </c>
      <c r="Y5" s="38">
        <v>240</v>
      </c>
      <c r="Z5" s="38">
        <v>150</v>
      </c>
      <c r="AA5" s="38">
        <v>80</v>
      </c>
      <c r="AB5" s="38">
        <v>320</v>
      </c>
      <c r="AC5" s="38">
        <v>90</v>
      </c>
      <c r="AD5" s="38">
        <v>500</v>
      </c>
      <c r="AE5" s="38">
        <v>90</v>
      </c>
      <c r="AF5" s="38">
        <v>60</v>
      </c>
      <c r="AG5" s="38">
        <v>120</v>
      </c>
      <c r="AH5" s="38">
        <v>180</v>
      </c>
      <c r="AI5" s="38">
        <v>165</v>
      </c>
      <c r="AJ5" s="38">
        <v>120</v>
      </c>
      <c r="AK5" s="38">
        <v>400</v>
      </c>
      <c r="AL5" s="38">
        <v>180</v>
      </c>
      <c r="AM5" s="38">
        <v>420</v>
      </c>
      <c r="AN5" s="38">
        <v>365</v>
      </c>
      <c r="AO5" s="38">
        <v>300</v>
      </c>
      <c r="AP5" s="38">
        <v>100</v>
      </c>
      <c r="AQ5" s="38">
        <v>150</v>
      </c>
      <c r="AR5" s="38">
        <v>180</v>
      </c>
      <c r="AS5" s="38">
        <v>90</v>
      </c>
      <c r="AT5" s="38">
        <v>60</v>
      </c>
    </row>
    <row r="6" ht="23" customHeight="1">
      <c r="A6" t="s" s="8">
        <v>210</v>
      </c>
      <c r="B6" s="39">
        <v>1167</v>
      </c>
      <c r="C6" s="40">
        <v>714</v>
      </c>
      <c r="D6" s="40">
        <v>1300</v>
      </c>
      <c r="E6" s="40">
        <v>1000</v>
      </c>
      <c r="F6" s="40">
        <v>800</v>
      </c>
      <c r="G6" s="40">
        <v>1000</v>
      </c>
      <c r="H6" s="40">
        <v>771</v>
      </c>
      <c r="I6" s="40">
        <v>771</v>
      </c>
      <c r="J6" s="40">
        <v>3000</v>
      </c>
      <c r="K6" s="40">
        <v>1200</v>
      </c>
      <c r="L6" s="40">
        <v>700</v>
      </c>
      <c r="M6" s="40">
        <v>1133</v>
      </c>
      <c r="N6" s="40">
        <v>1100</v>
      </c>
      <c r="O6" s="40">
        <v>1133</v>
      </c>
      <c r="P6" s="40">
        <v>1133</v>
      </c>
      <c r="Q6" s="40">
        <v>1133</v>
      </c>
      <c r="R6" s="40">
        <v>1133</v>
      </c>
      <c r="S6" s="40">
        <v>750</v>
      </c>
      <c r="T6" s="40">
        <v>750</v>
      </c>
      <c r="U6" s="40">
        <v>1133</v>
      </c>
      <c r="V6" s="40">
        <v>1133</v>
      </c>
      <c r="W6" s="40">
        <v>1000</v>
      </c>
      <c r="X6" s="40">
        <v>771</v>
      </c>
      <c r="Y6" s="40">
        <v>850</v>
      </c>
      <c r="Z6" s="40">
        <v>600</v>
      </c>
      <c r="AA6" s="40">
        <v>850</v>
      </c>
      <c r="AB6" s="40">
        <v>850</v>
      </c>
      <c r="AC6" s="40">
        <v>1000</v>
      </c>
      <c r="AD6" s="40">
        <v>650</v>
      </c>
      <c r="AE6" s="40">
        <v>1000</v>
      </c>
      <c r="AF6" s="40">
        <v>1000</v>
      </c>
      <c r="AG6" s="40">
        <v>1000</v>
      </c>
      <c r="AH6" s="40">
        <v>1000</v>
      </c>
      <c r="AI6" s="40">
        <v>1000</v>
      </c>
      <c r="AJ6" s="40">
        <v>1000</v>
      </c>
      <c r="AK6" s="40">
        <v>1000</v>
      </c>
      <c r="AL6" s="40">
        <v>1250</v>
      </c>
      <c r="AM6" s="40">
        <v>1250</v>
      </c>
      <c r="AN6" s="40">
        <v>750</v>
      </c>
      <c r="AO6" s="40">
        <v>1150</v>
      </c>
      <c r="AP6" s="40">
        <v>1136</v>
      </c>
      <c r="AQ6" s="40">
        <v>1271</v>
      </c>
      <c r="AR6" s="40">
        <v>1000</v>
      </c>
      <c r="AS6" s="40">
        <v>1000</v>
      </c>
      <c r="AT6" s="40">
        <v>1500</v>
      </c>
    </row>
    <row r="7" ht="23" customHeight="1">
      <c r="A7" t="s" s="8">
        <v>149</v>
      </c>
      <c r="B7" s="39">
        <v>1000</v>
      </c>
      <c r="C7" s="40" cm="1">
        <f t="array" ref="C7">C6*0.88</f>
        <v>628.3200000000001</v>
      </c>
      <c r="D7" s="40">
        <v>1000</v>
      </c>
      <c r="E7" s="40" cm="1">
        <f t="array" ref="E7">E6*0.88</f>
        <v>880</v>
      </c>
      <c r="F7" s="40">
        <v>700</v>
      </c>
      <c r="G7" s="40">
        <v>900</v>
      </c>
      <c r="H7" s="40">
        <v>686</v>
      </c>
      <c r="I7" s="40">
        <v>686</v>
      </c>
      <c r="J7" s="40" cm="1">
        <f t="array" ref="J7">J6*0.88</f>
        <v>2640</v>
      </c>
      <c r="K7" s="40">
        <v>1000</v>
      </c>
      <c r="L7" s="40" cm="1">
        <f t="array" ref="L7">L6*0.88</f>
        <v>616</v>
      </c>
      <c r="M7" s="40">
        <v>1000</v>
      </c>
      <c r="N7" s="40" cm="1">
        <f t="array" ref="N7">N6*0.88</f>
        <v>968</v>
      </c>
      <c r="O7" s="40">
        <v>1000</v>
      </c>
      <c r="P7" s="40">
        <v>1000</v>
      </c>
      <c r="Q7" s="40">
        <v>1000</v>
      </c>
      <c r="R7" s="40">
        <v>1000</v>
      </c>
      <c r="S7" s="40">
        <v>591</v>
      </c>
      <c r="T7" s="40">
        <v>591</v>
      </c>
      <c r="U7" s="40">
        <v>1000</v>
      </c>
      <c r="V7" s="40">
        <v>1000</v>
      </c>
      <c r="W7" s="40" cm="1">
        <f t="array" ref="W7">W6*0.88</f>
        <v>880</v>
      </c>
      <c r="X7" s="40">
        <v>686</v>
      </c>
      <c r="Y7" s="40">
        <v>750</v>
      </c>
      <c r="Z7" s="40" cm="1">
        <f t="array" ref="Z7">Z6*0.88</f>
        <v>528</v>
      </c>
      <c r="AA7" s="40">
        <v>750</v>
      </c>
      <c r="AB7" s="40">
        <v>750</v>
      </c>
      <c r="AC7" s="40">
        <v>880</v>
      </c>
      <c r="AD7" s="40">
        <v>569</v>
      </c>
      <c r="AE7" s="40">
        <v>880</v>
      </c>
      <c r="AF7" s="40">
        <v>880</v>
      </c>
      <c r="AG7" s="40">
        <v>880</v>
      </c>
      <c r="AH7" s="40">
        <v>880</v>
      </c>
      <c r="AI7" s="40">
        <v>775</v>
      </c>
      <c r="AJ7" s="40">
        <v>880</v>
      </c>
      <c r="AK7" s="40">
        <v>880</v>
      </c>
      <c r="AL7" s="40">
        <v>1100</v>
      </c>
      <c r="AM7" s="40">
        <v>1100</v>
      </c>
      <c r="AN7" s="40">
        <v>587</v>
      </c>
      <c r="AO7" s="40">
        <v>1000</v>
      </c>
      <c r="AP7" s="40">
        <v>1000</v>
      </c>
      <c r="AQ7" s="40">
        <v>1000</v>
      </c>
      <c r="AR7" s="40">
        <v>880</v>
      </c>
      <c r="AS7" s="40">
        <v>880</v>
      </c>
      <c r="AT7" s="40" cm="1">
        <f t="array" ref="AT7">AT6*0.88</f>
        <v>1320</v>
      </c>
    </row>
    <row r="8" ht="23" customHeight="1">
      <c r="A8" t="s" s="8">
        <v>53</v>
      </c>
      <c r="B8" t="s" s="13">
        <v>54</v>
      </c>
      <c r="C8" t="s" s="14">
        <v>54</v>
      </c>
      <c r="D8" t="s" s="14">
        <v>54</v>
      </c>
      <c r="E8" t="s" s="14">
        <v>56</v>
      </c>
      <c r="F8" t="s" s="14">
        <v>54</v>
      </c>
      <c r="G8" t="s" s="14">
        <v>55</v>
      </c>
      <c r="H8" t="s" s="14">
        <v>55</v>
      </c>
      <c r="I8" t="s" s="14">
        <v>55</v>
      </c>
      <c r="J8" t="s" s="14">
        <v>54</v>
      </c>
      <c r="K8" t="s" s="14">
        <v>54</v>
      </c>
      <c r="L8" t="s" s="14">
        <v>54</v>
      </c>
      <c r="M8" t="s" s="14">
        <v>54</v>
      </c>
      <c r="N8" t="s" s="14">
        <v>56</v>
      </c>
      <c r="O8" t="s" s="14">
        <v>54</v>
      </c>
      <c r="P8" t="s" s="14">
        <v>54</v>
      </c>
      <c r="Q8" t="s" s="14">
        <v>54</v>
      </c>
      <c r="R8" t="s" s="14">
        <v>54</v>
      </c>
      <c r="S8" t="s" s="14">
        <v>54</v>
      </c>
      <c r="T8" t="s" s="14">
        <v>54</v>
      </c>
      <c r="U8" t="s" s="14">
        <v>54</v>
      </c>
      <c r="V8" t="s" s="14">
        <v>54</v>
      </c>
      <c r="W8" t="s" s="14">
        <v>54</v>
      </c>
      <c r="X8" t="s" s="14">
        <v>54</v>
      </c>
      <c r="Y8" t="s" s="14">
        <v>54</v>
      </c>
      <c r="Z8" t="s" s="14">
        <v>56</v>
      </c>
      <c r="AA8" t="s" s="14">
        <v>57</v>
      </c>
      <c r="AB8" t="s" s="14">
        <v>57</v>
      </c>
      <c r="AC8" t="s" s="14">
        <v>57</v>
      </c>
      <c r="AD8" t="s" s="14">
        <v>54</v>
      </c>
      <c r="AE8" t="s" s="14">
        <v>57</v>
      </c>
      <c r="AF8" t="s" s="14">
        <v>122</v>
      </c>
      <c r="AG8" t="s" s="14">
        <v>122</v>
      </c>
      <c r="AH8" t="s" s="14">
        <v>122</v>
      </c>
      <c r="AI8" t="s" s="14">
        <v>54</v>
      </c>
      <c r="AJ8" t="s" s="14">
        <v>56</v>
      </c>
      <c r="AK8" t="s" s="14">
        <v>56</v>
      </c>
      <c r="AL8" t="s" s="14">
        <v>54</v>
      </c>
      <c r="AM8" t="s" s="14">
        <v>54</v>
      </c>
      <c r="AN8" t="s" s="14">
        <v>54</v>
      </c>
      <c r="AO8" t="s" s="14">
        <v>54</v>
      </c>
      <c r="AP8" t="s" s="14">
        <v>54</v>
      </c>
      <c r="AQ8" t="s" s="14">
        <v>54</v>
      </c>
      <c r="AR8" t="s" s="14">
        <v>123</v>
      </c>
      <c r="AS8" t="s" s="14">
        <v>123</v>
      </c>
      <c r="AT8" t="s" s="14">
        <v>123</v>
      </c>
    </row>
    <row r="9" ht="23" customHeight="1">
      <c r="A9" t="s" s="15">
        <v>58</v>
      </c>
      <c r="B9" s="16">
        <v>0.1</v>
      </c>
      <c r="C9" s="18">
        <v>0.1</v>
      </c>
      <c r="D9" s="18">
        <v>0.1</v>
      </c>
      <c r="E9" s="18">
        <v>0.1</v>
      </c>
      <c r="F9" s="18">
        <v>0.1</v>
      </c>
      <c r="G9" s="17">
        <v>0.05</v>
      </c>
      <c r="H9" s="17">
        <v>0.05</v>
      </c>
      <c r="I9" s="17">
        <v>0.05</v>
      </c>
      <c r="J9" s="17">
        <v>0.21</v>
      </c>
      <c r="K9" s="17">
        <v>0.21</v>
      </c>
      <c r="L9" s="17">
        <v>0.21</v>
      </c>
      <c r="M9" s="18">
        <v>0.1</v>
      </c>
      <c r="N9" s="18">
        <v>0.1</v>
      </c>
      <c r="O9" s="18">
        <v>0.1</v>
      </c>
      <c r="P9" s="18">
        <v>0.1</v>
      </c>
      <c r="Q9" s="18">
        <v>0.1</v>
      </c>
      <c r="R9" s="18">
        <v>0.1</v>
      </c>
      <c r="S9" s="18">
        <v>0.1</v>
      </c>
      <c r="T9" s="18">
        <v>0.1</v>
      </c>
      <c r="U9" s="18">
        <v>0.1</v>
      </c>
      <c r="V9" s="18">
        <v>0.1</v>
      </c>
      <c r="W9" s="18">
        <v>0.1</v>
      </c>
      <c r="X9" s="18">
        <v>0.1</v>
      </c>
      <c r="Y9" s="18">
        <v>0.1</v>
      </c>
      <c r="Z9" s="18">
        <v>0.1</v>
      </c>
      <c r="AA9" s="18">
        <v>0.1</v>
      </c>
      <c r="AB9" s="18">
        <v>0.1</v>
      </c>
      <c r="AC9" s="18">
        <v>0.1</v>
      </c>
      <c r="AD9" s="18">
        <v>0.1</v>
      </c>
      <c r="AE9" s="18">
        <v>0.1</v>
      </c>
      <c r="AF9" s="18">
        <v>0.1</v>
      </c>
      <c r="AG9" s="18">
        <v>0.1</v>
      </c>
      <c r="AH9" s="18">
        <v>0.1</v>
      </c>
      <c r="AI9" s="18">
        <v>0.1</v>
      </c>
      <c r="AJ9" s="18">
        <v>0.1</v>
      </c>
      <c r="AK9" s="18">
        <v>0.1</v>
      </c>
      <c r="AL9" s="18">
        <v>0.1</v>
      </c>
      <c r="AM9" s="18">
        <v>0.1</v>
      </c>
      <c r="AN9" s="18">
        <v>0.1</v>
      </c>
      <c r="AO9" s="18">
        <v>0.1</v>
      </c>
      <c r="AP9" s="18">
        <v>0.1</v>
      </c>
      <c r="AQ9" s="18">
        <v>0.1</v>
      </c>
      <c r="AR9" s="18">
        <v>0.1</v>
      </c>
      <c r="AS9" s="18">
        <v>0.1</v>
      </c>
      <c r="AT9" s="18">
        <v>0.1</v>
      </c>
    </row>
    <row r="10" ht="23" customHeight="1">
      <c r="A10" s="19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</row>
    <row r="11" ht="23" customHeight="1">
      <c r="A11" t="s" s="8">
        <v>59</v>
      </c>
      <c r="B11" s="9">
        <v>15.46</v>
      </c>
      <c r="C11" s="10">
        <v>24.63</v>
      </c>
      <c r="D11" s="10">
        <v>15.45</v>
      </c>
      <c r="E11" s="10">
        <v>26.91</v>
      </c>
      <c r="F11" s="10">
        <v>22.49</v>
      </c>
      <c r="G11" s="10" cm="1">
        <f t="array" ref="G11">G4*0.95</f>
        <v>23.655</v>
      </c>
      <c r="H11" s="10" cm="1">
        <f t="array" ref="H11">H4*0.95</f>
        <v>21.755</v>
      </c>
      <c r="I11" s="10" cm="1">
        <f t="array" ref="I11">I4*0.95</f>
        <v>54.055</v>
      </c>
      <c r="J11" s="10">
        <v>1.9</v>
      </c>
      <c r="K11" s="10">
        <v>32.39</v>
      </c>
      <c r="L11" s="10">
        <v>15.01</v>
      </c>
      <c r="M11" s="10" cm="1">
        <f t="array" ref="M11">M4*0.9</f>
        <v>35.91</v>
      </c>
      <c r="N11" s="10" cm="1">
        <f t="array" ref="N11">N4*0.9</f>
        <v>23.31</v>
      </c>
      <c r="O11" s="10" cm="1">
        <f t="array" ref="O11">O4*0.9</f>
        <v>10.755</v>
      </c>
      <c r="P11" s="10" cm="1">
        <f t="array" ref="P11">P4*0.9</f>
        <v>26.955</v>
      </c>
      <c r="Q11" s="10" cm="1">
        <f t="array" ref="Q11">Q4*0.9</f>
        <v>13.491</v>
      </c>
      <c r="R11" s="10" cm="1">
        <f t="array" ref="R11">R4*0.9</f>
        <v>35.1</v>
      </c>
      <c r="S11" s="10" cm="1">
        <f t="array" ref="S11">S4*0.9</f>
        <v>17.91</v>
      </c>
      <c r="T11" s="10" cm="1">
        <f t="array" ref="T11">T4*0.9</f>
        <v>36</v>
      </c>
      <c r="U11" s="10">
        <v>4.24</v>
      </c>
      <c r="V11" s="10">
        <v>20.42</v>
      </c>
      <c r="W11" s="10">
        <v>18.69</v>
      </c>
      <c r="X11" s="10">
        <v>8.5</v>
      </c>
      <c r="Y11" s="10">
        <v>29.99</v>
      </c>
      <c r="Z11" s="10" cm="1">
        <f t="array" ref="Z11">Z4*(1-Z9)</f>
        <v>12.51</v>
      </c>
      <c r="AA11" s="10" cm="1">
        <f t="array" ref="AA11">AA4*(1-AA9)</f>
        <v>26.991</v>
      </c>
      <c r="AB11" s="10" cm="1">
        <f t="array" ref="AB11">AB4*(1-AB9)</f>
        <v>67.518</v>
      </c>
      <c r="AC11" s="10" cm="1">
        <f t="array" ref="AC11">AC4*(1-AC9)</f>
        <v>31.491</v>
      </c>
      <c r="AD11" s="10" cm="1">
        <f t="array" ref="AD11">AD4*(1-AD9)</f>
        <v>26.91</v>
      </c>
      <c r="AE11" s="10" cm="1">
        <f t="array" ref="AE11">AE4*(1-AE9)</f>
        <v>9.81</v>
      </c>
      <c r="AF11" s="10" cm="1">
        <f t="array" ref="AF11">AF4*(1-AF9)</f>
        <v>21.591</v>
      </c>
      <c r="AG11" s="10" cm="1">
        <f t="array" ref="AG11">AG4*(1-AG9)</f>
        <v>42.741</v>
      </c>
      <c r="AH11" s="10" cm="1">
        <f t="array" ref="AH11">AH4*(1-AH9)</f>
        <v>62.991</v>
      </c>
      <c r="AI11" s="10" cm="1">
        <f t="array" ref="AI11">AI4*(1-AI9)</f>
        <v>35.091</v>
      </c>
      <c r="AJ11" s="10" cm="1">
        <f t="array" ref="AJ11">AJ4*(1-AJ9)</f>
        <v>20.61</v>
      </c>
      <c r="AK11" s="10" cm="1">
        <f t="array" ref="AK11">AK4*(1-AK9)</f>
        <v>35.91</v>
      </c>
      <c r="AL11" s="10" cm="1">
        <f t="array" ref="AL11">AL4*(1-AL9)</f>
        <v>17.991</v>
      </c>
      <c r="AM11" s="10" cm="1">
        <f t="array" ref="AM11">AM4*(1-AM9)</f>
        <v>28.791</v>
      </c>
      <c r="AN11" s="10" cm="1">
        <f t="array" ref="AN11">AN4*(1-AN9)</f>
        <v>21.591</v>
      </c>
      <c r="AO11" s="10" cm="1">
        <f t="array" ref="AO11">AO4*(1-AO9)</f>
        <v>19.791</v>
      </c>
      <c r="AP11" s="10" cm="1">
        <f t="array" ref="AP11">AP4*(1-AP9)</f>
        <v>17.991</v>
      </c>
      <c r="AQ11" s="10" cm="1">
        <f t="array" ref="AQ11">AQ4*(1-AQ9)</f>
        <v>26.991</v>
      </c>
      <c r="AR11" s="10" cm="1">
        <f t="array" ref="AR11">AR4*(1-AR9)</f>
        <v>24.21</v>
      </c>
      <c r="AS11" s="10">
        <v>6.29</v>
      </c>
      <c r="AT11" s="10">
        <v>13.48</v>
      </c>
    </row>
    <row r="12" ht="23" customHeight="1">
      <c r="A12" t="s" s="8">
        <v>150</v>
      </c>
      <c r="B12" s="9" cm="1">
        <f t="array" ref="B12">B11/(B5*B7/1000000)</f>
        <v>171.777777777778</v>
      </c>
      <c r="C12" s="10" cm="1">
        <f t="array" ref="C12">C11/(C5*C7/1000000)</f>
        <v>261.331805449453</v>
      </c>
      <c r="D12" s="10" cm="1">
        <f t="array" ref="D12">D11/(D5*D7/1000000)</f>
        <v>171.666666666667</v>
      </c>
      <c r="E12" s="10" cm="1">
        <f t="array" ref="E12">E11/(E5*E7/1000000)</f>
        <v>101.931818181818</v>
      </c>
      <c r="F12" s="10" cm="1">
        <f t="array" ref="F12">F11/(F5*F7/1000000)</f>
        <v>178.492063492063</v>
      </c>
      <c r="G12" s="10" cm="1">
        <f t="array" ref="G12">G11/(G5*G7/1000000)</f>
        <v>175.222222222222</v>
      </c>
      <c r="H12" s="10" cm="1">
        <f t="array" ref="H12">H11/(H5*H7/1000000)</f>
        <v>158.564139941691</v>
      </c>
      <c r="I12" s="10" cm="1">
        <f t="array" ref="I12">I11/(I5*I7/1000000)</f>
        <v>131.328960155491</v>
      </c>
      <c r="J12" s="10" cm="1">
        <f t="array" ref="J12">J11/(J5*J7/1000000)</f>
        <v>44.9810606060606</v>
      </c>
      <c r="K12" s="10" cm="1">
        <f t="array" ref="K12">K11/(K5*K7/1000000)</f>
        <v>80.97499999999999</v>
      </c>
      <c r="L12" s="10" cm="1">
        <f t="array" ref="L12">L11/(L5*L7/1000000)</f>
        <v>135.371572871573</v>
      </c>
      <c r="M12" s="10" cm="1">
        <f t="array" ref="M12">M11/(M5*M7/1000000)</f>
        <v>119.7</v>
      </c>
      <c r="N12" s="10" cm="1">
        <f t="array" ref="N12">N11/(N5*N7/1000000)</f>
        <v>120.402892561983</v>
      </c>
      <c r="O12" s="10" cm="1">
        <f t="array" ref="O12">O11/(O5*O7/1000000)</f>
        <v>119.5</v>
      </c>
      <c r="P12" s="10" cm="1">
        <f t="array" ref="P12">P11/(P5*P7/1000000)</f>
        <v>89.84999999999999</v>
      </c>
      <c r="Q12" s="10" cm="1">
        <f t="array" ref="Q12">Q11/(Q5*Q7/1000000)</f>
        <v>149.9</v>
      </c>
      <c r="R12" s="10" cm="1">
        <f t="array" ref="R12">R11/(R5*R7/1000000)</f>
        <v>117</v>
      </c>
      <c r="S12" s="10" cm="1">
        <f t="array" ref="S12">S11/(S5*S7/1000000)</f>
        <v>336.717428087986</v>
      </c>
      <c r="T12" s="10" cm="1">
        <f t="array" ref="T12">T11/(T5*T7/1000000)</f>
        <v>203.045685279188</v>
      </c>
      <c r="U12" s="10" cm="1">
        <f t="array" ref="U12">U11/(U5*U7/1000000)</f>
        <v>141.333333333333</v>
      </c>
      <c r="V12" s="10" cm="1">
        <f t="array" ref="V12">V11/(V5*V7/1000000)</f>
        <v>226.888888888889</v>
      </c>
      <c r="W12" s="10" cm="1">
        <f t="array" ref="W12">W11/(W5*W7/1000000)</f>
        <v>84.9545454545455</v>
      </c>
      <c r="X12" s="10" cm="1">
        <f t="array" ref="X12">X11/(X5*X7/1000000)</f>
        <v>103.255587949466</v>
      </c>
      <c r="Y12" s="10" cm="1">
        <f t="array" ref="Y12">Y11/(Y5*Y7/1000000)</f>
        <v>166.611111111111</v>
      </c>
      <c r="Z12" s="10" cm="1">
        <f t="array" ref="Z12">Z11/(Z5*Z7/1000000)</f>
        <v>157.954545454545</v>
      </c>
      <c r="AA12" s="10" cm="1">
        <f t="array" ref="AA12">AA11/(AA5*AA7/1000000)</f>
        <v>449.85</v>
      </c>
      <c r="AB12" s="10" cm="1">
        <f t="array" ref="AB12">AB11/(AB5*AB7/1000000)</f>
        <v>281.325</v>
      </c>
      <c r="AC12" s="10" cm="1">
        <f t="array" ref="AC12">AC11/(AC5*AC7/1000000)</f>
        <v>397.613636363636</v>
      </c>
      <c r="AD12" s="10" cm="1">
        <f t="array" ref="AD12">AD11/(AD5*AD7/1000000)</f>
        <v>94.5869947275923</v>
      </c>
      <c r="AE12" s="10" cm="1">
        <f t="array" ref="AE12">AE11/(AE5*AE7/1000000)</f>
        <v>123.863636363636</v>
      </c>
      <c r="AF12" s="10" cm="1">
        <f t="array" ref="AF12">AF11/(AF5*AF7/1000000)</f>
        <v>408.920454545455</v>
      </c>
      <c r="AG12" s="10" cm="1">
        <f t="array" ref="AG12">AG11/(AG5*AG7/1000000)</f>
        <v>404.744318181818</v>
      </c>
      <c r="AH12" s="10" cm="1">
        <f t="array" ref="AH12">AH11/(AH5*AH7/1000000)</f>
        <v>397.670454545455</v>
      </c>
      <c r="AI12" s="10" cm="1">
        <f t="array" ref="AI12">AI11/(AI5*AI7/1000000)</f>
        <v>274.416422287390</v>
      </c>
      <c r="AJ12" s="10" cm="1">
        <f t="array" ref="AJ12">AJ11/(AJ5*AJ7/1000000)</f>
        <v>195.170454545455</v>
      </c>
      <c r="AK12" s="10" cm="1">
        <f t="array" ref="AK12">AK11/(AK5*AK7/1000000)</f>
        <v>102.017045454545</v>
      </c>
      <c r="AL12" s="10" cm="1">
        <f t="array" ref="AL12">AL11/(AL5*AL7/1000000)</f>
        <v>90.8636363636364</v>
      </c>
      <c r="AM12" s="10" cm="1">
        <f t="array" ref="AM12">AM11/(AM5*AM7/1000000)</f>
        <v>62.3181818181818</v>
      </c>
      <c r="AN12" s="10" cm="1">
        <f t="array" ref="AN12">AN11/(AN5*AN7/1000000)</f>
        <v>100.772444050314</v>
      </c>
      <c r="AO12" s="10" cm="1">
        <f t="array" ref="AO12">AO11/(AO5*AO7/1000000)</f>
        <v>65.97</v>
      </c>
      <c r="AP12" s="10" cm="1">
        <f t="array" ref="AP12">AP11/(AP5*AP7/1000000)</f>
        <v>179.91</v>
      </c>
      <c r="AQ12" s="10" cm="1">
        <f t="array" ref="AQ12">AQ11/(AQ5*AQ7/1000000)</f>
        <v>179.94</v>
      </c>
      <c r="AR12" s="10" cm="1">
        <f t="array" ref="AR12">AR11/(AR5*AR7/1000000)</f>
        <v>152.840909090909</v>
      </c>
      <c r="AS12" s="10" cm="1">
        <f t="array" ref="AS12">AS11/(AS5*AS7/1000000)</f>
        <v>79.4191919191919</v>
      </c>
      <c r="AT12" s="10" cm="1">
        <f t="array" ref="AT12">AT11/(AT5*AT7/1000000)</f>
        <v>170.202020202020</v>
      </c>
    </row>
    <row r="13" ht="20.05" customHeight="1">
      <c r="A13" s="22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</row>
    <row r="14" ht="44.05" customHeight="1">
      <c r="A14" t="s" s="8">
        <v>61</v>
      </c>
      <c r="B14" t="s" s="29">
        <v>211</v>
      </c>
      <c r="C14" t="s" s="25">
        <v>212</v>
      </c>
      <c r="D14" t="s" s="25">
        <v>213</v>
      </c>
      <c r="E14" t="s" s="25">
        <v>212</v>
      </c>
      <c r="F14" t="s" s="25">
        <v>214</v>
      </c>
      <c r="G14" t="s" s="25">
        <v>215</v>
      </c>
      <c r="H14" t="s" s="25">
        <v>214</v>
      </c>
      <c r="I14" t="s" s="25">
        <v>214</v>
      </c>
      <c r="J14" t="s" s="25">
        <v>216</v>
      </c>
      <c r="K14" t="s" s="25">
        <v>212</v>
      </c>
      <c r="L14" t="s" s="25">
        <v>212</v>
      </c>
      <c r="M14" t="s" s="25">
        <v>214</v>
      </c>
      <c r="N14" t="s" s="25">
        <v>212</v>
      </c>
      <c r="O14" t="s" s="25">
        <v>212</v>
      </c>
      <c r="P14" t="s" s="25">
        <v>212</v>
      </c>
      <c r="Q14" t="s" s="25">
        <v>212</v>
      </c>
      <c r="R14" t="s" s="25">
        <v>212</v>
      </c>
      <c r="S14" t="s" s="25">
        <v>217</v>
      </c>
      <c r="T14" t="s" s="25">
        <v>217</v>
      </c>
      <c r="U14" t="s" s="25">
        <v>218</v>
      </c>
      <c r="V14" t="s" s="25">
        <v>218</v>
      </c>
      <c r="W14" t="s" s="25">
        <v>219</v>
      </c>
      <c r="X14" t="s" s="25">
        <v>220</v>
      </c>
      <c r="Y14" t="s" s="25">
        <v>221</v>
      </c>
      <c r="Z14" t="s" s="25">
        <v>222</v>
      </c>
      <c r="AA14" t="s" s="25">
        <v>221</v>
      </c>
      <c r="AB14" t="s" s="25">
        <v>221</v>
      </c>
      <c r="AC14" t="s" s="25">
        <v>223</v>
      </c>
      <c r="AD14" t="s" s="25">
        <v>224</v>
      </c>
      <c r="AE14" t="s" s="25">
        <v>225</v>
      </c>
      <c r="AF14" t="s" s="25">
        <v>226</v>
      </c>
      <c r="AG14" t="s" s="25">
        <v>226</v>
      </c>
      <c r="AH14" t="s" s="25">
        <v>226</v>
      </c>
      <c r="AI14" t="s" s="25">
        <v>227</v>
      </c>
      <c r="AJ14" t="s" s="25">
        <v>221</v>
      </c>
      <c r="AK14" t="s" s="25">
        <v>221</v>
      </c>
      <c r="AL14" t="s" s="25">
        <v>212</v>
      </c>
      <c r="AM14" t="s" s="25">
        <v>212</v>
      </c>
      <c r="AN14" t="s" s="25">
        <v>228</v>
      </c>
      <c r="AO14" t="s" s="25">
        <v>229</v>
      </c>
      <c r="AP14" t="s" s="25">
        <v>221</v>
      </c>
      <c r="AQ14" t="s" s="25">
        <v>228</v>
      </c>
      <c r="AR14" t="s" s="25">
        <v>221</v>
      </c>
      <c r="AS14" t="s" s="25">
        <v>212</v>
      </c>
      <c r="AT14" t="s" s="25">
        <v>230</v>
      </c>
    </row>
  </sheetData>
  <mergeCells count="1">
    <mergeCell ref="A1:AT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T1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4062" style="41" customWidth="1"/>
    <col min="2" max="29" width="21.7812" style="41" customWidth="1"/>
    <col min="30" max="30" width="22.8516" style="41" customWidth="1"/>
    <col min="31" max="37" width="21.7812" style="41" customWidth="1"/>
    <col min="38" max="38" width="22.5781" style="41" customWidth="1"/>
    <col min="39" max="46" width="21.7812" style="41" customWidth="1"/>
    <col min="47" max="16384" width="16.3516" style="41" customWidth="1"/>
  </cols>
  <sheetData>
    <row r="1" ht="27.65" customHeight="1">
      <c r="A1" t="s" s="2">
        <v>173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ht="20.25" customHeight="1">
      <c r="A2" s="3"/>
      <c r="B2" t="s" s="4">
        <v>3</v>
      </c>
      <c r="C2" t="s" s="4">
        <v>20</v>
      </c>
      <c r="D2" t="s" s="4">
        <v>20</v>
      </c>
      <c r="E2" t="s" s="4">
        <v>22</v>
      </c>
      <c r="F2" t="s" s="4">
        <v>3</v>
      </c>
      <c r="G2" t="s" s="4">
        <v>9</v>
      </c>
      <c r="H2" t="s" s="4">
        <v>70</v>
      </c>
      <c r="I2" t="s" s="4">
        <v>20</v>
      </c>
      <c r="J2" t="s" s="4">
        <v>16</v>
      </c>
      <c r="K2" t="s" s="4">
        <v>20</v>
      </c>
      <c r="L2" t="s" s="4">
        <v>67</v>
      </c>
      <c r="M2" t="s" s="4">
        <v>19</v>
      </c>
      <c r="N2" t="s" s="4">
        <v>9</v>
      </c>
      <c r="O2" t="s" s="4">
        <v>8</v>
      </c>
      <c r="P2" t="s" s="4">
        <v>70</v>
      </c>
      <c r="Q2" t="s" s="4">
        <v>4</v>
      </c>
      <c r="R2" t="s" s="4">
        <v>6</v>
      </c>
      <c r="S2" t="s" s="4">
        <v>16</v>
      </c>
      <c r="T2" t="s" s="4">
        <v>2</v>
      </c>
      <c r="U2" t="s" s="4">
        <v>3</v>
      </c>
      <c r="V2" t="s" s="4">
        <v>9</v>
      </c>
      <c r="W2" t="s" s="4">
        <v>8</v>
      </c>
      <c r="X2" t="s" s="4">
        <v>75</v>
      </c>
      <c r="Y2" t="s" s="4">
        <v>14</v>
      </c>
      <c r="Z2" t="s" s="4">
        <v>2</v>
      </c>
      <c r="AA2" t="s" s="4">
        <v>12</v>
      </c>
      <c r="AB2" t="s" s="4">
        <v>22</v>
      </c>
      <c r="AC2" t="s" s="4">
        <v>66</v>
      </c>
      <c r="AD2" t="s" s="4">
        <v>66</v>
      </c>
      <c r="AE2" t="s" s="4">
        <v>2</v>
      </c>
      <c r="AF2" t="s" s="4">
        <v>1</v>
      </c>
      <c r="AG2" t="s" s="4">
        <v>21</v>
      </c>
      <c r="AH2" t="s" s="4">
        <v>21</v>
      </c>
      <c r="AI2" t="s" s="4">
        <v>19</v>
      </c>
      <c r="AJ2" t="s" s="4">
        <v>8</v>
      </c>
      <c r="AK2" t="s" s="4">
        <v>9</v>
      </c>
      <c r="AL2" t="s" s="4">
        <v>66</v>
      </c>
      <c r="AM2" t="s" s="4">
        <v>18</v>
      </c>
      <c r="AN2" t="s" s="4">
        <v>15</v>
      </c>
      <c r="AO2" t="s" s="4">
        <v>8</v>
      </c>
      <c r="AP2" t="s" s="4">
        <v>15</v>
      </c>
      <c r="AQ2" t="s" s="4">
        <v>72</v>
      </c>
      <c r="AR2" t="s" s="4">
        <v>72</v>
      </c>
      <c r="AS2" t="s" s="4">
        <v>72</v>
      </c>
      <c r="AT2" t="s" s="4">
        <v>15</v>
      </c>
    </row>
    <row r="3" ht="44.25" customHeight="1">
      <c r="A3" t="s" s="5">
        <v>23</v>
      </c>
      <c r="B3" t="s" s="6">
        <v>180</v>
      </c>
      <c r="C3" t="s" s="35">
        <v>203</v>
      </c>
      <c r="D3" t="s" s="35">
        <v>205</v>
      </c>
      <c r="E3" t="s" s="35">
        <v>45</v>
      </c>
      <c r="F3" t="s" s="7">
        <v>181</v>
      </c>
      <c r="G3" t="s" s="7">
        <v>45</v>
      </c>
      <c r="H3" t="s" s="7">
        <v>185</v>
      </c>
      <c r="I3" t="s" s="35">
        <v>202</v>
      </c>
      <c r="J3" t="s" s="35">
        <v>197</v>
      </c>
      <c r="K3" t="s" s="35">
        <v>204</v>
      </c>
      <c r="L3" t="s" s="7">
        <v>177</v>
      </c>
      <c r="M3" t="s" s="35">
        <v>201</v>
      </c>
      <c r="N3" t="s" s="7">
        <v>191</v>
      </c>
      <c r="O3" t="s" s="7">
        <v>187</v>
      </c>
      <c r="P3" t="s" s="7">
        <v>185</v>
      </c>
      <c r="Q3" t="s" s="7">
        <v>183</v>
      </c>
      <c r="R3" t="s" s="7">
        <v>184</v>
      </c>
      <c r="S3" t="s" s="35">
        <v>198</v>
      </c>
      <c r="T3" t="s" s="7">
        <v>177</v>
      </c>
      <c r="U3" t="s" s="7">
        <v>182</v>
      </c>
      <c r="V3" t="s" s="7">
        <v>190</v>
      </c>
      <c r="W3" t="s" s="7">
        <v>186</v>
      </c>
      <c r="X3" t="s" s="35">
        <v>208</v>
      </c>
      <c r="Y3" t="s" s="7">
        <v>193</v>
      </c>
      <c r="Z3" t="s" s="7">
        <v>177</v>
      </c>
      <c r="AA3" t="s" s="7">
        <v>192</v>
      </c>
      <c r="AB3" t="s" s="35">
        <v>209</v>
      </c>
      <c r="AC3" t="s" s="7">
        <v>176</v>
      </c>
      <c r="AD3" t="s" s="7">
        <v>174</v>
      </c>
      <c r="AE3" t="s" s="7">
        <v>179</v>
      </c>
      <c r="AF3" t="s" s="7">
        <v>178</v>
      </c>
      <c r="AG3" t="s" s="35">
        <v>206</v>
      </c>
      <c r="AH3" t="s" s="35">
        <v>207</v>
      </c>
      <c r="AI3" t="s" s="35">
        <v>200</v>
      </c>
      <c r="AJ3" t="s" s="7">
        <v>189</v>
      </c>
      <c r="AK3" t="s" s="7">
        <v>190</v>
      </c>
      <c r="AL3" t="s" s="7">
        <v>175</v>
      </c>
      <c r="AM3" t="s" s="35">
        <v>199</v>
      </c>
      <c r="AN3" t="s" s="7">
        <v>195</v>
      </c>
      <c r="AO3" t="s" s="7">
        <v>188</v>
      </c>
      <c r="AP3" t="s" s="7">
        <v>196</v>
      </c>
      <c r="AQ3" t="s" s="35">
        <v>174</v>
      </c>
      <c r="AR3" t="s" s="35">
        <v>174</v>
      </c>
      <c r="AS3" t="s" s="35">
        <v>174</v>
      </c>
      <c r="AT3" t="s" s="7">
        <v>194</v>
      </c>
    </row>
    <row r="4" ht="23" customHeight="1">
      <c r="A4" t="s" s="8">
        <v>51</v>
      </c>
      <c r="B4" s="9">
        <v>3.99</v>
      </c>
      <c r="C4" s="36">
        <v>31.99</v>
      </c>
      <c r="D4" s="36">
        <v>21.99</v>
      </c>
      <c r="E4" s="36">
        <v>8.99</v>
      </c>
      <c r="F4" s="10">
        <v>40.99</v>
      </c>
      <c r="G4" s="10">
        <v>35.99</v>
      </c>
      <c r="H4" s="10">
        <v>29.95</v>
      </c>
      <c r="I4" s="36">
        <v>19.99</v>
      </c>
      <c r="J4" s="36">
        <v>29.9</v>
      </c>
      <c r="K4" s="36">
        <v>23.99</v>
      </c>
      <c r="L4" s="10">
        <v>29.9</v>
      </c>
      <c r="M4" s="36">
        <v>39.9</v>
      </c>
      <c r="N4" s="10">
        <v>40.99</v>
      </c>
      <c r="O4" s="10">
        <v>39</v>
      </c>
      <c r="P4" s="10">
        <v>11.95</v>
      </c>
      <c r="Q4" s="10">
        <v>39.9</v>
      </c>
      <c r="R4" s="10">
        <v>25.9</v>
      </c>
      <c r="S4" s="36">
        <v>10.9</v>
      </c>
      <c r="T4" s="10">
        <v>56.9</v>
      </c>
      <c r="U4" s="10">
        <v>18.99</v>
      </c>
      <c r="V4" s="10">
        <v>14.99</v>
      </c>
      <c r="W4" s="10">
        <v>14.99</v>
      </c>
      <c r="X4" s="36">
        <v>26.9</v>
      </c>
      <c r="Y4" s="10">
        <v>13.9</v>
      </c>
      <c r="Z4" s="10">
        <v>22.9</v>
      </c>
      <c r="AA4" s="10">
        <v>29.99</v>
      </c>
      <c r="AB4" s="36">
        <v>19.99</v>
      </c>
      <c r="AC4" s="10">
        <v>22.9</v>
      </c>
      <c r="AD4" s="10">
        <v>22.9</v>
      </c>
      <c r="AE4" s="10">
        <v>24.9</v>
      </c>
      <c r="AF4" s="10">
        <v>24.99</v>
      </c>
      <c r="AG4" s="36">
        <v>19.99</v>
      </c>
      <c r="AH4" s="36">
        <v>29.99</v>
      </c>
      <c r="AI4" s="36">
        <v>22.9</v>
      </c>
      <c r="AJ4" s="10">
        <v>40</v>
      </c>
      <c r="AK4" s="10">
        <v>14.99</v>
      </c>
      <c r="AL4" s="10">
        <v>34.2</v>
      </c>
      <c r="AM4" s="36">
        <v>38.99</v>
      </c>
      <c r="AN4" s="10">
        <v>75.02</v>
      </c>
      <c r="AO4" s="10">
        <v>19.9</v>
      </c>
      <c r="AP4" s="10">
        <v>34.99</v>
      </c>
      <c r="AQ4" s="36">
        <v>69.98999999999999</v>
      </c>
      <c r="AR4" s="36">
        <v>47.49</v>
      </c>
      <c r="AS4" s="36">
        <v>23.99</v>
      </c>
      <c r="AT4" s="10">
        <v>29.99</v>
      </c>
    </row>
    <row r="5" ht="23" customHeight="1">
      <c r="A5" t="s" s="8">
        <v>52</v>
      </c>
      <c r="B5" s="37">
        <v>16</v>
      </c>
      <c r="C5" s="38">
        <v>420</v>
      </c>
      <c r="D5" s="38">
        <v>300</v>
      </c>
      <c r="E5" s="38">
        <v>90</v>
      </c>
      <c r="F5" s="38">
        <v>400</v>
      </c>
      <c r="G5" s="38">
        <v>250</v>
      </c>
      <c r="H5" s="38">
        <v>300</v>
      </c>
      <c r="I5" s="38">
        <v>180</v>
      </c>
      <c r="J5" s="38">
        <v>500</v>
      </c>
      <c r="K5" s="38">
        <v>365</v>
      </c>
      <c r="L5" s="38">
        <v>300</v>
      </c>
      <c r="M5" s="38">
        <v>400</v>
      </c>
      <c r="N5" s="38">
        <v>120</v>
      </c>
      <c r="O5" s="38">
        <v>300</v>
      </c>
      <c r="P5" s="38">
        <v>90</v>
      </c>
      <c r="Q5" s="38">
        <v>300</v>
      </c>
      <c r="R5" s="38">
        <v>200</v>
      </c>
      <c r="S5" s="38">
        <v>90</v>
      </c>
      <c r="T5" s="38">
        <v>600</v>
      </c>
      <c r="U5" s="38">
        <v>180</v>
      </c>
      <c r="V5" s="38">
        <v>30</v>
      </c>
      <c r="W5" s="38">
        <v>90</v>
      </c>
      <c r="X5" s="38">
        <v>180</v>
      </c>
      <c r="Y5" s="38">
        <v>150</v>
      </c>
      <c r="Z5" s="38">
        <v>200</v>
      </c>
      <c r="AA5" s="38">
        <v>240</v>
      </c>
      <c r="AB5" s="38">
        <v>60</v>
      </c>
      <c r="AC5" s="38">
        <v>90</v>
      </c>
      <c r="AD5" s="38">
        <v>90</v>
      </c>
      <c r="AE5" s="38">
        <v>150</v>
      </c>
      <c r="AF5" s="38">
        <v>180</v>
      </c>
      <c r="AG5" s="38">
        <v>100</v>
      </c>
      <c r="AH5" s="38">
        <v>150</v>
      </c>
      <c r="AI5" s="38">
        <v>120</v>
      </c>
      <c r="AJ5" s="38">
        <v>300</v>
      </c>
      <c r="AK5" s="38">
        <v>90</v>
      </c>
      <c r="AL5" s="38">
        <v>150</v>
      </c>
      <c r="AM5" s="38">
        <v>165</v>
      </c>
      <c r="AN5" s="38">
        <v>320</v>
      </c>
      <c r="AO5" s="38">
        <v>90</v>
      </c>
      <c r="AP5" s="38">
        <v>90</v>
      </c>
      <c r="AQ5" s="38">
        <v>180</v>
      </c>
      <c r="AR5" s="38">
        <v>120</v>
      </c>
      <c r="AS5" s="38">
        <v>60</v>
      </c>
      <c r="AT5" s="38">
        <v>80</v>
      </c>
    </row>
    <row r="6" ht="23" customHeight="1">
      <c r="A6" t="s" s="8">
        <v>210</v>
      </c>
      <c r="B6" s="39">
        <v>3000</v>
      </c>
      <c r="C6" s="40">
        <v>1250</v>
      </c>
      <c r="D6" s="40">
        <v>1150</v>
      </c>
      <c r="E6" s="40">
        <v>1000</v>
      </c>
      <c r="F6" s="40">
        <v>1200</v>
      </c>
      <c r="G6" s="40">
        <v>1000</v>
      </c>
      <c r="H6" s="40">
        <v>1133</v>
      </c>
      <c r="I6" s="40">
        <v>1250</v>
      </c>
      <c r="J6" s="40">
        <v>650</v>
      </c>
      <c r="K6" s="40">
        <v>750</v>
      </c>
      <c r="L6" s="40">
        <v>1000</v>
      </c>
      <c r="M6" s="40">
        <v>1000</v>
      </c>
      <c r="N6" s="40">
        <v>771</v>
      </c>
      <c r="O6" s="40">
        <v>1133</v>
      </c>
      <c r="P6" s="40">
        <v>1133</v>
      </c>
      <c r="Q6" s="40">
        <v>1133</v>
      </c>
      <c r="R6" s="40">
        <v>1100</v>
      </c>
      <c r="S6" s="40">
        <v>1000</v>
      </c>
      <c r="T6" s="40">
        <v>771</v>
      </c>
      <c r="U6" s="40">
        <v>700</v>
      </c>
      <c r="V6" s="40">
        <v>1133</v>
      </c>
      <c r="W6" s="40">
        <v>1133</v>
      </c>
      <c r="X6" s="40">
        <v>1000</v>
      </c>
      <c r="Y6" s="40">
        <v>600</v>
      </c>
      <c r="Z6" s="40">
        <v>771</v>
      </c>
      <c r="AA6" s="40">
        <v>850</v>
      </c>
      <c r="AB6" s="40">
        <v>1500</v>
      </c>
      <c r="AC6" s="40">
        <v>1300</v>
      </c>
      <c r="AD6" s="40">
        <v>1167</v>
      </c>
      <c r="AE6" s="40">
        <v>1000</v>
      </c>
      <c r="AF6" s="40">
        <v>800</v>
      </c>
      <c r="AG6" s="40">
        <v>1136</v>
      </c>
      <c r="AH6" s="40">
        <v>1271</v>
      </c>
      <c r="AI6" s="40">
        <v>1000</v>
      </c>
      <c r="AJ6" s="40">
        <v>750</v>
      </c>
      <c r="AK6" s="40">
        <v>1133</v>
      </c>
      <c r="AL6" s="40">
        <v>714</v>
      </c>
      <c r="AM6" s="40">
        <v>1000</v>
      </c>
      <c r="AN6" s="40">
        <v>850</v>
      </c>
      <c r="AO6" s="40">
        <v>750</v>
      </c>
      <c r="AP6" s="40">
        <v>1000</v>
      </c>
      <c r="AQ6" s="40">
        <v>1000</v>
      </c>
      <c r="AR6" s="40">
        <v>1000</v>
      </c>
      <c r="AS6" s="40">
        <v>1000</v>
      </c>
      <c r="AT6" s="40">
        <v>850</v>
      </c>
    </row>
    <row r="7" ht="23" customHeight="1">
      <c r="A7" t="s" s="8">
        <v>149</v>
      </c>
      <c r="B7" s="39" cm="1">
        <f t="array" ref="B7">B6*0.88</f>
        <v>2640</v>
      </c>
      <c r="C7" s="40">
        <v>1100</v>
      </c>
      <c r="D7" s="40">
        <v>1000</v>
      </c>
      <c r="E7" s="40">
        <v>880</v>
      </c>
      <c r="F7" s="40">
        <v>1000</v>
      </c>
      <c r="G7" s="40" cm="1">
        <f t="array" ref="G7">G6*0.88</f>
        <v>880</v>
      </c>
      <c r="H7" s="40">
        <v>1000</v>
      </c>
      <c r="I7" s="40">
        <v>1100</v>
      </c>
      <c r="J7" s="40">
        <v>569</v>
      </c>
      <c r="K7" s="40">
        <v>587</v>
      </c>
      <c r="L7" s="40" cm="1">
        <f t="array" ref="L7">L6*0.88</f>
        <v>880</v>
      </c>
      <c r="M7" s="40">
        <v>880</v>
      </c>
      <c r="N7" s="40">
        <v>686</v>
      </c>
      <c r="O7" s="40">
        <v>1000</v>
      </c>
      <c r="P7" s="40">
        <v>1000</v>
      </c>
      <c r="Q7" s="40">
        <v>1000</v>
      </c>
      <c r="R7" s="40" cm="1">
        <f t="array" ref="R7">R6*0.88</f>
        <v>968</v>
      </c>
      <c r="S7" s="40">
        <v>880</v>
      </c>
      <c r="T7" s="40">
        <v>686</v>
      </c>
      <c r="U7" s="40" cm="1">
        <f t="array" ref="U7">U6*0.88</f>
        <v>616</v>
      </c>
      <c r="V7" s="40">
        <v>1000</v>
      </c>
      <c r="W7" s="40">
        <v>1000</v>
      </c>
      <c r="X7" s="40">
        <v>880</v>
      </c>
      <c r="Y7" s="40" cm="1">
        <f t="array" ref="Y7">Y6*0.88</f>
        <v>528</v>
      </c>
      <c r="Z7" s="40">
        <v>686</v>
      </c>
      <c r="AA7" s="40">
        <v>750</v>
      </c>
      <c r="AB7" s="40" cm="1">
        <f t="array" ref="AB7">AB6*0.88</f>
        <v>1320</v>
      </c>
      <c r="AC7" s="40">
        <v>1000</v>
      </c>
      <c r="AD7" s="40">
        <v>1000</v>
      </c>
      <c r="AE7" s="40">
        <v>900</v>
      </c>
      <c r="AF7" s="40">
        <v>700</v>
      </c>
      <c r="AG7" s="40">
        <v>1000</v>
      </c>
      <c r="AH7" s="40">
        <v>1000</v>
      </c>
      <c r="AI7" s="40">
        <v>880</v>
      </c>
      <c r="AJ7" s="40">
        <v>591</v>
      </c>
      <c r="AK7" s="40">
        <v>1000</v>
      </c>
      <c r="AL7" s="40" cm="1">
        <f t="array" ref="AL7">AL6*0.88</f>
        <v>628.3200000000001</v>
      </c>
      <c r="AM7" s="40">
        <v>775</v>
      </c>
      <c r="AN7" s="40">
        <v>750</v>
      </c>
      <c r="AO7" s="40">
        <v>591</v>
      </c>
      <c r="AP7" s="40">
        <v>880</v>
      </c>
      <c r="AQ7" s="40">
        <v>880</v>
      </c>
      <c r="AR7" s="40">
        <v>880</v>
      </c>
      <c r="AS7" s="40">
        <v>880</v>
      </c>
      <c r="AT7" s="40">
        <v>750</v>
      </c>
    </row>
    <row r="8" ht="23" customHeight="1">
      <c r="A8" t="s" s="8">
        <v>53</v>
      </c>
      <c r="B8" t="s" s="13">
        <v>54</v>
      </c>
      <c r="C8" t="s" s="14">
        <v>54</v>
      </c>
      <c r="D8" t="s" s="14">
        <v>54</v>
      </c>
      <c r="E8" t="s" s="14">
        <v>123</v>
      </c>
      <c r="F8" t="s" s="14">
        <v>54</v>
      </c>
      <c r="G8" t="s" s="14">
        <v>54</v>
      </c>
      <c r="H8" t="s" s="14">
        <v>54</v>
      </c>
      <c r="I8" t="s" s="14">
        <v>54</v>
      </c>
      <c r="J8" t="s" s="14">
        <v>54</v>
      </c>
      <c r="K8" t="s" s="14">
        <v>54</v>
      </c>
      <c r="L8" t="s" s="14">
        <v>56</v>
      </c>
      <c r="M8" t="s" s="14">
        <v>56</v>
      </c>
      <c r="N8" t="s" s="14">
        <v>54</v>
      </c>
      <c r="O8" t="s" s="14">
        <v>54</v>
      </c>
      <c r="P8" t="s" s="14">
        <v>54</v>
      </c>
      <c r="Q8" t="s" s="14">
        <v>54</v>
      </c>
      <c r="R8" t="s" s="14">
        <v>56</v>
      </c>
      <c r="S8" t="s" s="14">
        <v>57</v>
      </c>
      <c r="T8" t="s" s="14">
        <v>55</v>
      </c>
      <c r="U8" t="s" s="14">
        <v>54</v>
      </c>
      <c r="V8" t="s" s="14">
        <v>54</v>
      </c>
      <c r="W8" t="s" s="14">
        <v>54</v>
      </c>
      <c r="X8" t="s" s="14">
        <v>123</v>
      </c>
      <c r="Y8" t="s" s="14">
        <v>56</v>
      </c>
      <c r="Z8" t="s" s="14">
        <v>55</v>
      </c>
      <c r="AA8" t="s" s="14">
        <v>54</v>
      </c>
      <c r="AB8" t="s" s="14">
        <v>123</v>
      </c>
      <c r="AC8" t="s" s="14">
        <v>54</v>
      </c>
      <c r="AD8" t="s" s="14">
        <v>54</v>
      </c>
      <c r="AE8" t="s" s="14">
        <v>55</v>
      </c>
      <c r="AF8" t="s" s="14">
        <v>54</v>
      </c>
      <c r="AG8" t="s" s="14">
        <v>54</v>
      </c>
      <c r="AH8" t="s" s="14">
        <v>54</v>
      </c>
      <c r="AI8" t="s" s="14">
        <v>56</v>
      </c>
      <c r="AJ8" t="s" s="14">
        <v>54</v>
      </c>
      <c r="AK8" t="s" s="14">
        <v>54</v>
      </c>
      <c r="AL8" t="s" s="14">
        <v>54</v>
      </c>
      <c r="AM8" t="s" s="14">
        <v>54</v>
      </c>
      <c r="AN8" t="s" s="14">
        <v>57</v>
      </c>
      <c r="AO8" t="s" s="14">
        <v>54</v>
      </c>
      <c r="AP8" t="s" s="14">
        <v>57</v>
      </c>
      <c r="AQ8" t="s" s="14">
        <v>122</v>
      </c>
      <c r="AR8" t="s" s="14">
        <v>122</v>
      </c>
      <c r="AS8" t="s" s="14">
        <v>122</v>
      </c>
      <c r="AT8" t="s" s="14">
        <v>57</v>
      </c>
    </row>
    <row r="9" ht="23" customHeight="1">
      <c r="A9" t="s" s="15">
        <v>58</v>
      </c>
      <c r="B9" s="28">
        <v>0.21</v>
      </c>
      <c r="C9" s="18">
        <v>0.1</v>
      </c>
      <c r="D9" s="18">
        <v>0.1</v>
      </c>
      <c r="E9" s="18">
        <v>0.1</v>
      </c>
      <c r="F9" s="17">
        <v>0.21</v>
      </c>
      <c r="G9" s="18">
        <v>0.1</v>
      </c>
      <c r="H9" s="18">
        <v>0.1</v>
      </c>
      <c r="I9" s="18">
        <v>0.1</v>
      </c>
      <c r="J9" s="18">
        <v>0.1</v>
      </c>
      <c r="K9" s="18">
        <v>0.1</v>
      </c>
      <c r="L9" s="18">
        <v>0.1</v>
      </c>
      <c r="M9" s="18">
        <v>0.1</v>
      </c>
      <c r="N9" s="18">
        <v>0.1</v>
      </c>
      <c r="O9" s="18">
        <v>0.1</v>
      </c>
      <c r="P9" s="18">
        <v>0.1</v>
      </c>
      <c r="Q9" s="18">
        <v>0.1</v>
      </c>
      <c r="R9" s="18">
        <v>0.1</v>
      </c>
      <c r="S9" s="18">
        <v>0.1</v>
      </c>
      <c r="T9" s="17">
        <v>0.05</v>
      </c>
      <c r="U9" s="17">
        <v>0.21</v>
      </c>
      <c r="V9" s="18">
        <v>0.1</v>
      </c>
      <c r="W9" s="18">
        <v>0.1</v>
      </c>
      <c r="X9" s="18">
        <v>0.1</v>
      </c>
      <c r="Y9" s="18">
        <v>0.1</v>
      </c>
      <c r="Z9" s="17">
        <v>0.05</v>
      </c>
      <c r="AA9" s="18">
        <v>0.1</v>
      </c>
      <c r="AB9" s="18">
        <v>0.1</v>
      </c>
      <c r="AC9" s="18">
        <v>0.1</v>
      </c>
      <c r="AD9" s="18">
        <v>0.1</v>
      </c>
      <c r="AE9" s="17">
        <v>0.05</v>
      </c>
      <c r="AF9" s="18">
        <v>0.1</v>
      </c>
      <c r="AG9" s="18">
        <v>0.1</v>
      </c>
      <c r="AH9" s="18">
        <v>0.1</v>
      </c>
      <c r="AI9" s="18">
        <v>0.1</v>
      </c>
      <c r="AJ9" s="18">
        <v>0.1</v>
      </c>
      <c r="AK9" s="18">
        <v>0.1</v>
      </c>
      <c r="AL9" s="18">
        <v>0.1</v>
      </c>
      <c r="AM9" s="18">
        <v>0.1</v>
      </c>
      <c r="AN9" s="18">
        <v>0.1</v>
      </c>
      <c r="AO9" s="18">
        <v>0.1</v>
      </c>
      <c r="AP9" s="18">
        <v>0.1</v>
      </c>
      <c r="AQ9" s="18">
        <v>0.1</v>
      </c>
      <c r="AR9" s="18">
        <v>0.1</v>
      </c>
      <c r="AS9" s="18">
        <v>0.1</v>
      </c>
      <c r="AT9" s="18">
        <v>0.1</v>
      </c>
    </row>
    <row r="10" ht="23" customHeight="1">
      <c r="A10" s="19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</row>
    <row r="11" ht="23" customHeight="1">
      <c r="A11" t="s" s="8">
        <v>59</v>
      </c>
      <c r="B11" s="9">
        <v>1.9</v>
      </c>
      <c r="C11" s="10" cm="1">
        <f t="array" ref="C11">C4*(1-C9)</f>
        <v>28.791</v>
      </c>
      <c r="D11" s="10" cm="1">
        <f t="array" ref="D11">D4*(1-D9)</f>
        <v>19.791</v>
      </c>
      <c r="E11" s="10">
        <v>6.29</v>
      </c>
      <c r="F11" s="10">
        <v>32.39</v>
      </c>
      <c r="G11" s="10">
        <v>18.69</v>
      </c>
      <c r="H11" s="10" cm="1">
        <f t="array" ref="H11">H4*0.9</f>
        <v>26.955</v>
      </c>
      <c r="I11" s="10" cm="1">
        <f t="array" ref="I11">I4*(1-I9)</f>
        <v>17.991</v>
      </c>
      <c r="J11" s="10" cm="1">
        <f t="array" ref="J11">J4*(1-J9)</f>
        <v>26.91</v>
      </c>
      <c r="K11" s="10" cm="1">
        <f t="array" ref="K11">K4*(1-K9)</f>
        <v>21.591</v>
      </c>
      <c r="L11" s="10">
        <v>26.91</v>
      </c>
      <c r="M11" s="10" cm="1">
        <f t="array" ref="M11">M4*(1-M9)</f>
        <v>35.91</v>
      </c>
      <c r="N11" s="10">
        <v>8.5</v>
      </c>
      <c r="O11" s="10" cm="1">
        <f t="array" ref="O11">O4*0.9</f>
        <v>35.1</v>
      </c>
      <c r="P11" s="10" cm="1">
        <f t="array" ref="P11">P4*0.9</f>
        <v>10.755</v>
      </c>
      <c r="Q11" s="10" cm="1">
        <f t="array" ref="Q11">Q4*0.9</f>
        <v>35.91</v>
      </c>
      <c r="R11" s="10" cm="1">
        <f t="array" ref="R11">R4*0.9</f>
        <v>23.31</v>
      </c>
      <c r="S11" s="10" cm="1">
        <f t="array" ref="S11">S4*(1-S9)</f>
        <v>9.81</v>
      </c>
      <c r="T11" s="10" cm="1">
        <f t="array" ref="T11">T4*0.95</f>
        <v>54.055</v>
      </c>
      <c r="U11" s="10">
        <v>15.01</v>
      </c>
      <c r="V11" s="10">
        <v>4.24</v>
      </c>
      <c r="W11" s="10" cm="1">
        <f t="array" ref="W11">W4*0.9</f>
        <v>13.491</v>
      </c>
      <c r="X11" s="10" cm="1">
        <f t="array" ref="X11">X4*(1-X9)</f>
        <v>24.21</v>
      </c>
      <c r="Y11" s="10" cm="1">
        <f t="array" ref="Y11">Y4*(1-Y9)</f>
        <v>12.51</v>
      </c>
      <c r="Z11" s="10" cm="1">
        <f t="array" ref="Z11">Z4*0.95</f>
        <v>21.755</v>
      </c>
      <c r="AA11" s="10">
        <v>29.99</v>
      </c>
      <c r="AB11" s="10">
        <v>13.48</v>
      </c>
      <c r="AC11" s="10">
        <v>15.45</v>
      </c>
      <c r="AD11" s="10">
        <v>15.46</v>
      </c>
      <c r="AE11" s="10" cm="1">
        <f t="array" ref="AE11">AE4*0.95</f>
        <v>23.655</v>
      </c>
      <c r="AF11" s="10">
        <v>22.49</v>
      </c>
      <c r="AG11" s="10" cm="1">
        <f t="array" ref="AG11">AG4*(1-AG9)</f>
        <v>17.991</v>
      </c>
      <c r="AH11" s="10" cm="1">
        <f t="array" ref="AH11">AH4*(1-AH9)</f>
        <v>26.991</v>
      </c>
      <c r="AI11" s="10" cm="1">
        <f t="array" ref="AI11">AI4*(1-AI9)</f>
        <v>20.61</v>
      </c>
      <c r="AJ11" s="10" cm="1">
        <f t="array" ref="AJ11">AJ4*0.9</f>
        <v>36</v>
      </c>
      <c r="AK11" s="10">
        <v>20.42</v>
      </c>
      <c r="AL11" s="10">
        <v>24.63</v>
      </c>
      <c r="AM11" s="10" cm="1">
        <f t="array" ref="AM11">AM4*(1-AM9)</f>
        <v>35.091</v>
      </c>
      <c r="AN11" s="10" cm="1">
        <f t="array" ref="AN11">AN4*(1-AN9)</f>
        <v>67.518</v>
      </c>
      <c r="AO11" s="10" cm="1">
        <f t="array" ref="AO11">AO4*0.9</f>
        <v>17.91</v>
      </c>
      <c r="AP11" s="10" cm="1">
        <f t="array" ref="AP11">AP4*(1-AP9)</f>
        <v>31.491</v>
      </c>
      <c r="AQ11" s="10" cm="1">
        <f t="array" ref="AQ11">AQ4*(1-AQ9)</f>
        <v>62.991</v>
      </c>
      <c r="AR11" s="10" cm="1">
        <f t="array" ref="AR11">AR4*(1-AR9)</f>
        <v>42.741</v>
      </c>
      <c r="AS11" s="10" cm="1">
        <f t="array" ref="AS11">AS4*(1-AS9)</f>
        <v>21.591</v>
      </c>
      <c r="AT11" s="10" cm="1">
        <f t="array" ref="AT11">AT4*(1-AT9)</f>
        <v>26.991</v>
      </c>
    </row>
    <row r="12" ht="23" customHeight="1">
      <c r="A12" t="s" s="42">
        <v>150</v>
      </c>
      <c r="B12" s="43" cm="1">
        <f t="array" ref="B12">B11/(B5*B7/1000000)</f>
        <v>44.9810606060606</v>
      </c>
      <c r="C12" s="44" cm="1">
        <f t="array" ref="C12">C11/(C5*C7/1000000)</f>
        <v>62.3181818181818</v>
      </c>
      <c r="D12" s="44" cm="1">
        <f t="array" ref="D12">D11/(D5*D7/1000000)</f>
        <v>65.97</v>
      </c>
      <c r="E12" s="44" cm="1">
        <f t="array" ref="E12">E11/(E5*E7/1000000)</f>
        <v>79.4191919191919</v>
      </c>
      <c r="F12" s="44" cm="1">
        <f t="array" ref="F12">F11/(F5*F7/1000000)</f>
        <v>80.97499999999999</v>
      </c>
      <c r="G12" s="44" cm="1">
        <f t="array" ref="G12">G11/(G5*G7/1000000)</f>
        <v>84.9545454545455</v>
      </c>
      <c r="H12" s="44" cm="1">
        <f t="array" ref="H12">H11/(H5*H7/1000000)</f>
        <v>89.84999999999999</v>
      </c>
      <c r="I12" s="44" cm="1">
        <f t="array" ref="I12">I11/(I5*I7/1000000)</f>
        <v>90.8636363636364</v>
      </c>
      <c r="J12" s="44" cm="1">
        <f t="array" ref="J12">J11/(J5*J7/1000000)</f>
        <v>94.5869947275923</v>
      </c>
      <c r="K12" s="44" cm="1">
        <f t="array" ref="K12">K11/(K5*K7/1000000)</f>
        <v>100.772444050314</v>
      </c>
      <c r="L12" s="44" cm="1">
        <f t="array" ref="L12">L11/(L5*L7/1000000)</f>
        <v>101.931818181818</v>
      </c>
      <c r="M12" s="44" cm="1">
        <f t="array" ref="M12">M11/(M5*M7/1000000)</f>
        <v>102.017045454545</v>
      </c>
      <c r="N12" s="44" cm="1">
        <f t="array" ref="N12">N11/(N5*N7/1000000)</f>
        <v>103.255587949466</v>
      </c>
      <c r="O12" s="44" cm="1">
        <f t="array" ref="O12">O11/(O5*O7/1000000)</f>
        <v>117</v>
      </c>
      <c r="P12" s="44" cm="1">
        <f t="array" ref="P12">P11/(P5*P7/1000000)</f>
        <v>119.5</v>
      </c>
      <c r="Q12" s="44" cm="1">
        <f t="array" ref="Q12">Q11/(Q5*Q7/1000000)</f>
        <v>119.7</v>
      </c>
      <c r="R12" s="44" cm="1">
        <f t="array" ref="R12">R11/(R5*R7/1000000)</f>
        <v>120.402892561983</v>
      </c>
      <c r="S12" s="44" cm="1">
        <f t="array" ref="S12">S11/(S5*S7/1000000)</f>
        <v>123.863636363636</v>
      </c>
      <c r="T12" s="44" cm="1">
        <f t="array" ref="T12">T11/(T5*T7/1000000)</f>
        <v>131.328960155491</v>
      </c>
      <c r="U12" s="44" cm="1">
        <f t="array" ref="U12">U11/(U5*U7/1000000)</f>
        <v>135.371572871573</v>
      </c>
      <c r="V12" s="44" cm="1">
        <f t="array" ref="V12">V11/(V5*V7/1000000)</f>
        <v>141.333333333333</v>
      </c>
      <c r="W12" s="44" cm="1">
        <f t="array" ref="W12">W11/(W5*W7/1000000)</f>
        <v>149.9</v>
      </c>
      <c r="X12" s="44" cm="1">
        <f t="array" ref="X12">X11/(X5*X7/1000000)</f>
        <v>152.840909090909</v>
      </c>
      <c r="Y12" s="44" cm="1">
        <f t="array" ref="Y12">Y11/(Y5*Y7/1000000)</f>
        <v>157.954545454545</v>
      </c>
      <c r="Z12" s="44" cm="1">
        <f t="array" ref="Z12">Z11/(Z5*Z7/1000000)</f>
        <v>158.564139941691</v>
      </c>
      <c r="AA12" s="44" cm="1">
        <f t="array" ref="AA12">AA11/(AA5*AA7/1000000)</f>
        <v>166.611111111111</v>
      </c>
      <c r="AB12" s="44" cm="1">
        <f t="array" ref="AB12">AB11/(AB5*AB7/1000000)</f>
        <v>170.202020202020</v>
      </c>
      <c r="AC12" s="44" cm="1">
        <f t="array" ref="AC12">AC11/(AC5*AC7/1000000)</f>
        <v>171.666666666667</v>
      </c>
      <c r="AD12" s="44" cm="1">
        <f t="array" ref="AD12">AD11/(AD5*AD7/1000000)</f>
        <v>171.777777777778</v>
      </c>
      <c r="AE12" s="44" cm="1">
        <f t="array" ref="AE12">AE11/(AE5*AE7/1000000)</f>
        <v>175.222222222222</v>
      </c>
      <c r="AF12" s="44" cm="1">
        <f t="array" ref="AF12">AF11/(AF5*AF7/1000000)</f>
        <v>178.492063492063</v>
      </c>
      <c r="AG12" s="44" cm="1">
        <f t="array" ref="AG12">AG11/(AG5*AG7/1000000)</f>
        <v>179.91</v>
      </c>
      <c r="AH12" s="44" cm="1">
        <f t="array" ref="AH12">AH11/(AH5*AH7/1000000)</f>
        <v>179.94</v>
      </c>
      <c r="AI12" s="44" cm="1">
        <f t="array" ref="AI12">AI11/(AI5*AI7/1000000)</f>
        <v>195.170454545455</v>
      </c>
      <c r="AJ12" s="44" cm="1">
        <f t="array" ref="AJ12">AJ11/(AJ5*AJ7/1000000)</f>
        <v>203.045685279188</v>
      </c>
      <c r="AK12" s="44" cm="1">
        <f t="array" ref="AK12">AK11/(AK5*AK7/1000000)</f>
        <v>226.888888888889</v>
      </c>
      <c r="AL12" s="44" cm="1">
        <f t="array" ref="AL12">AL11/(AL5*AL7/1000000)</f>
        <v>261.331805449453</v>
      </c>
      <c r="AM12" s="44" cm="1">
        <f t="array" ref="AM12">AM11/(AM5*AM7/1000000)</f>
        <v>274.416422287390</v>
      </c>
      <c r="AN12" s="44" cm="1">
        <f t="array" ref="AN12">AN11/(AN5*AN7/1000000)</f>
        <v>281.325</v>
      </c>
      <c r="AO12" s="44" cm="1">
        <f t="array" ref="AO12">AO11/(AO5*AO7/1000000)</f>
        <v>336.717428087986</v>
      </c>
      <c r="AP12" s="44" cm="1">
        <f t="array" ref="AP12">AP11/(AP5*AP7/1000000)</f>
        <v>397.613636363636</v>
      </c>
      <c r="AQ12" s="44" cm="1">
        <f t="array" ref="AQ12">AQ11/(AQ5*AQ7/1000000)</f>
        <v>397.670454545455</v>
      </c>
      <c r="AR12" s="44" cm="1">
        <f t="array" ref="AR12">AR11/(AR5*AR7/1000000)</f>
        <v>404.744318181818</v>
      </c>
      <c r="AS12" s="44" cm="1">
        <f t="array" ref="AS12">AS11/(AS5*AS7/1000000)</f>
        <v>408.920454545455</v>
      </c>
      <c r="AT12" s="44" cm="1">
        <f t="array" ref="AT12">AT11/(AT5*AT7/1000000)</f>
        <v>449.85</v>
      </c>
    </row>
    <row r="13" ht="20.05" customHeight="1">
      <c r="A13" s="22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</row>
    <row r="14" ht="44.05" customHeight="1">
      <c r="A14" t="s" s="8">
        <v>61</v>
      </c>
      <c r="B14" t="s" s="29">
        <v>231</v>
      </c>
      <c r="C14" t="s" s="25">
        <v>212</v>
      </c>
      <c r="D14" t="s" s="25">
        <v>229</v>
      </c>
      <c r="E14" t="s" s="25">
        <v>212</v>
      </c>
      <c r="F14" t="s" s="25">
        <v>212</v>
      </c>
      <c r="G14" t="s" s="25">
        <v>219</v>
      </c>
      <c r="H14" t="s" s="25">
        <v>212</v>
      </c>
      <c r="I14" t="s" s="25">
        <v>212</v>
      </c>
      <c r="J14" t="s" s="25">
        <v>224</v>
      </c>
      <c r="K14" t="s" s="25">
        <v>228</v>
      </c>
      <c r="L14" t="s" s="25">
        <v>212</v>
      </c>
      <c r="M14" t="s" s="25">
        <v>221</v>
      </c>
      <c r="N14" t="s" s="25">
        <v>220</v>
      </c>
      <c r="O14" t="s" s="25">
        <v>212</v>
      </c>
      <c r="P14" t="s" s="25">
        <v>212</v>
      </c>
      <c r="Q14" t="s" s="25">
        <v>221</v>
      </c>
      <c r="R14" t="s" s="25">
        <v>212</v>
      </c>
      <c r="S14" t="s" s="25">
        <v>225</v>
      </c>
      <c r="T14" t="s" s="25">
        <v>221</v>
      </c>
      <c r="U14" t="s" s="25">
        <v>212</v>
      </c>
      <c r="V14" t="s" s="25">
        <v>218</v>
      </c>
      <c r="W14" t="s" s="25">
        <v>212</v>
      </c>
      <c r="X14" t="s" s="25">
        <v>221</v>
      </c>
      <c r="Y14" t="s" s="25">
        <v>222</v>
      </c>
      <c r="Z14" t="s" s="25">
        <v>221</v>
      </c>
      <c r="AA14" t="s" s="25">
        <v>221</v>
      </c>
      <c r="AB14" t="s" s="25">
        <v>230</v>
      </c>
      <c r="AC14" t="s" s="25">
        <v>213</v>
      </c>
      <c r="AD14" t="s" s="25">
        <v>211</v>
      </c>
      <c r="AE14" t="s" s="25">
        <v>215</v>
      </c>
      <c r="AF14" t="s" s="25">
        <v>214</v>
      </c>
      <c r="AG14" t="s" s="25">
        <v>221</v>
      </c>
      <c r="AH14" t="s" s="25">
        <v>228</v>
      </c>
      <c r="AI14" t="s" s="25">
        <v>221</v>
      </c>
      <c r="AJ14" t="s" s="25">
        <v>217</v>
      </c>
      <c r="AK14" t="s" s="25">
        <v>218</v>
      </c>
      <c r="AL14" t="s" s="25">
        <v>212</v>
      </c>
      <c r="AM14" t="s" s="25">
        <v>227</v>
      </c>
      <c r="AN14" t="s" s="25">
        <v>221</v>
      </c>
      <c r="AO14" t="s" s="25">
        <v>217</v>
      </c>
      <c r="AP14" t="s" s="25">
        <v>223</v>
      </c>
      <c r="AQ14" t="s" s="25">
        <v>226</v>
      </c>
      <c r="AR14" t="s" s="25">
        <v>226</v>
      </c>
      <c r="AS14" t="s" s="25">
        <v>226</v>
      </c>
      <c r="AT14" t="s" s="25">
        <v>221</v>
      </c>
    </row>
  </sheetData>
  <mergeCells count="1">
    <mergeCell ref="A1:AT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1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9.9922" style="45" customWidth="1"/>
    <col min="2" max="4" width="22.8516" style="45" customWidth="1"/>
    <col min="5" max="16384" width="16.3516" style="45" customWidth="1"/>
  </cols>
  <sheetData>
    <row r="1" ht="27.65" customHeight="1">
      <c r="A1" t="s" s="2">
        <v>232</v>
      </c>
      <c r="B1" s="2"/>
      <c r="C1" s="2"/>
      <c r="D1" s="2"/>
    </row>
    <row r="2" ht="20.25" customHeight="1">
      <c r="A2" s="3"/>
      <c r="B2" t="s" s="4">
        <v>3</v>
      </c>
      <c r="C2" t="s" s="4">
        <v>9</v>
      </c>
      <c r="D2" t="s" s="4">
        <v>9</v>
      </c>
    </row>
    <row r="3" ht="23.2" customHeight="1">
      <c r="A3" t="s" s="5">
        <v>23</v>
      </c>
      <c r="B3" t="s" s="6">
        <v>233</v>
      </c>
      <c r="C3" t="s" s="35">
        <v>234</v>
      </c>
      <c r="D3" t="s" s="7">
        <v>235</v>
      </c>
    </row>
    <row r="4" ht="23" customHeight="1">
      <c r="A4" t="s" s="8">
        <v>51</v>
      </c>
      <c r="B4" s="9">
        <v>16.99</v>
      </c>
      <c r="C4" s="10">
        <v>11.99</v>
      </c>
      <c r="D4" s="10">
        <v>38.99</v>
      </c>
    </row>
    <row r="5" ht="23" customHeight="1">
      <c r="A5" t="s" s="8">
        <v>52</v>
      </c>
      <c r="B5" s="11">
        <v>300</v>
      </c>
      <c r="C5" s="12">
        <v>100</v>
      </c>
      <c r="D5" s="12">
        <v>500</v>
      </c>
    </row>
    <row r="6" ht="23" customHeight="1">
      <c r="A6" t="s" s="8">
        <v>236</v>
      </c>
      <c r="B6" s="11">
        <v>78.25</v>
      </c>
      <c r="C6" s="12">
        <v>78.25</v>
      </c>
      <c r="D6" s="12">
        <v>78.25</v>
      </c>
    </row>
    <row r="7" ht="23" customHeight="1">
      <c r="A7" t="s" s="8">
        <v>53</v>
      </c>
      <c r="B7" t="s" s="13">
        <v>54</v>
      </c>
      <c r="C7" t="s" s="14">
        <v>54</v>
      </c>
      <c r="D7" t="s" s="14">
        <v>54</v>
      </c>
    </row>
    <row r="8" ht="23" customHeight="1">
      <c r="A8" t="s" s="15">
        <v>58</v>
      </c>
      <c r="B8" s="28">
        <v>0.21</v>
      </c>
      <c r="C8" s="18">
        <v>0.1</v>
      </c>
      <c r="D8" s="18">
        <v>0.1</v>
      </c>
    </row>
    <row r="9" ht="23" customHeight="1">
      <c r="A9" s="19"/>
      <c r="B9" s="20"/>
      <c r="C9" s="21"/>
      <c r="D9" s="21"/>
    </row>
    <row r="10" ht="23" customHeight="1">
      <c r="A10" t="s" s="8">
        <v>59</v>
      </c>
      <c r="B10" s="9">
        <v>13.43</v>
      </c>
      <c r="C10" s="10">
        <v>8.49</v>
      </c>
      <c r="D10" s="10">
        <v>23.82</v>
      </c>
    </row>
    <row r="11" ht="38" customHeight="1">
      <c r="A11" t="s" s="8">
        <v>150</v>
      </c>
      <c r="B11" s="9" cm="1">
        <f t="array" ref="B11">B10/(B5*B6/100000)</f>
        <v>57.209797657082</v>
      </c>
      <c r="C11" s="10" cm="1">
        <f t="array" ref="C11">C10/(C5*C6/100000)</f>
        <v>108.498402555911</v>
      </c>
      <c r="D11" s="10" cm="1">
        <f t="array" ref="D11">D10/(D5*D6/100000)</f>
        <v>60.8817891373802</v>
      </c>
    </row>
    <row r="12" ht="20.05" customHeight="1">
      <c r="A12" s="22"/>
      <c r="B12" s="20"/>
      <c r="C12" s="21"/>
      <c r="D12" s="21"/>
    </row>
    <row r="13" ht="23" customHeight="1">
      <c r="A13" t="s" s="8">
        <v>61</v>
      </c>
      <c r="B13" t="s" s="29">
        <v>172</v>
      </c>
      <c r="C13" t="s" s="25">
        <v>172</v>
      </c>
      <c r="D13" t="s" s="25">
        <v>172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